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 1 раздел 1" sheetId="4" r:id="rId1"/>
    <sheet name="раздел 2, табл.1" sheetId="5" r:id="rId2"/>
    <sheet name="раздел 3, табл.2" sheetId="6" r:id="rId3"/>
    <sheet name="таблица 2.1" sheetId="7" r:id="rId4"/>
    <sheet name="таблица 3" sheetId="8" r:id="rId5"/>
    <sheet name="таблица 4" sheetId="9" r:id="rId6"/>
    <sheet name="местный " sheetId="10" r:id="rId7"/>
    <sheet name="Прил 3" sheetId="11" r:id="rId8"/>
    <sheet name="Прил 4" sheetId="12" r:id="rId9"/>
    <sheet name="Прил 5 - расшифровка к прил 4" sheetId="13" r:id="rId10"/>
    <sheet name="Прил 6" sheetId="14" r:id="rId11"/>
    <sheet name="областной бюджет" sheetId="1" r:id="rId12"/>
    <sheet name="иные цели О04" sheetId="2" r:id="rId13"/>
    <sheet name="платные услуги" sheetId="3" r:id="rId14"/>
    <sheet name="Бодрость" sheetId="15" r:id="rId15"/>
    <sheet name="Кредиторка за 2016г." sheetId="16" r:id="rId16"/>
    <sheet name="Бут.вода в лагере" sheetId="17" r:id="rId17"/>
    <sheet name="Питание лагерь Об.бюд" sheetId="18" r:id="rId18"/>
    <sheet name="Питание лагерь" sheetId="19" r:id="rId19"/>
    <sheet name="Питание малообеспеченных" sheetId="20" r:id="rId20"/>
    <sheet name="Лист7" sheetId="21" r:id="rId21"/>
  </sheets>
  <definedNames>
    <definedName name="sub_11" localSheetId="6">'местный '!#REF!</definedName>
    <definedName name="sub_11" localSheetId="0">'Прил 1 раздел 1'!#REF!</definedName>
    <definedName name="sub_11" localSheetId="8">'Прил 4'!#REF!</definedName>
    <definedName name="sub_11" localSheetId="2">'раздел 3, табл.2'!#REF!</definedName>
    <definedName name="sub_11" localSheetId="3">'таблица 2.1'!#REF!</definedName>
    <definedName name="sub_111" localSheetId="6">'местный '!#REF!</definedName>
    <definedName name="sub_111" localSheetId="0">'Прил 1 раздел 1'!#REF!</definedName>
    <definedName name="sub_111" localSheetId="8">'Прил 4'!#REF!</definedName>
    <definedName name="sub_111" localSheetId="2">'раздел 3, табл.2'!#REF!</definedName>
    <definedName name="sub_111" localSheetId="3">'таблица 2.1'!#REF!</definedName>
    <definedName name="sub_112" localSheetId="6">'местный '!#REF!</definedName>
    <definedName name="sub_112" localSheetId="0">'Прил 1 раздел 1'!#REF!</definedName>
    <definedName name="sub_112" localSheetId="8">'Прил 4'!#REF!</definedName>
    <definedName name="sub_112" localSheetId="2">'раздел 3, табл.2'!#REF!</definedName>
    <definedName name="sub_112" localSheetId="3">'таблица 2.1'!#REF!</definedName>
    <definedName name="sub_113" localSheetId="6">'местный '!#REF!</definedName>
    <definedName name="sub_113" localSheetId="0">'Прил 1 раздел 1'!#REF!</definedName>
    <definedName name="sub_113" localSheetId="8">'Прил 4'!#REF!</definedName>
    <definedName name="sub_113" localSheetId="2">'раздел 3, табл.2'!#REF!</definedName>
    <definedName name="sub_113" localSheetId="3">'таблица 2.1'!#REF!</definedName>
    <definedName name="sub_114" localSheetId="6">'местный '!#REF!</definedName>
    <definedName name="sub_114" localSheetId="0">'Прил 1 раздел 1'!#REF!</definedName>
    <definedName name="sub_114" localSheetId="8">'Прил 4'!#REF!</definedName>
    <definedName name="sub_114" localSheetId="2">'раздел 3, табл.2'!#REF!</definedName>
    <definedName name="sub_114" localSheetId="3">'таблица 2.1'!#REF!</definedName>
    <definedName name="sub_12" localSheetId="6">'местный '!#REF!</definedName>
    <definedName name="sub_12" localSheetId="0">'Прил 1 раздел 1'!#REF!</definedName>
    <definedName name="sub_12" localSheetId="8">'Прил 4'!#REF!</definedName>
    <definedName name="sub_12" localSheetId="2">'раздел 3, табл.2'!#REF!</definedName>
    <definedName name="sub_12" localSheetId="3">'таблица 2.1'!#REF!</definedName>
    <definedName name="sub_121" localSheetId="6">'местный '!#REF!</definedName>
    <definedName name="sub_121" localSheetId="0">'Прил 1 раздел 1'!#REF!</definedName>
    <definedName name="sub_121" localSheetId="8">'Прил 4'!#REF!</definedName>
    <definedName name="sub_121" localSheetId="2">'раздел 3, табл.2'!#REF!</definedName>
    <definedName name="sub_121" localSheetId="3">'таблица 2.1'!#REF!</definedName>
    <definedName name="sub_122" localSheetId="6">'местный '!#REF!</definedName>
    <definedName name="sub_122" localSheetId="0">'Прил 1 раздел 1'!#REF!</definedName>
    <definedName name="sub_122" localSheetId="8">'Прил 4'!#REF!</definedName>
    <definedName name="sub_122" localSheetId="2">'раздел 3, табл.2'!#REF!</definedName>
    <definedName name="sub_122" localSheetId="3">'таблица 2.1'!#REF!</definedName>
    <definedName name="sub_13010" localSheetId="6">'местный '!#REF!</definedName>
    <definedName name="sub_13010" localSheetId="0">'Прил 1 раздел 1'!#REF!</definedName>
    <definedName name="sub_13010" localSheetId="8">'Прил 4'!#REF!</definedName>
    <definedName name="sub_13010" localSheetId="2">'раздел 3, табл.2'!#REF!</definedName>
    <definedName name="sub_13010" localSheetId="3">'таблица 2.1'!#REF!</definedName>
    <definedName name="sub_13011" localSheetId="6">'местный '!#REF!</definedName>
    <definedName name="sub_13011" localSheetId="0">'Прил 1 раздел 1'!#REF!</definedName>
    <definedName name="sub_13011" localSheetId="8">'Прил 4'!#REF!</definedName>
    <definedName name="sub_13011" localSheetId="2">'раздел 3, табл.2'!#REF!</definedName>
    <definedName name="sub_13011" localSheetId="3">'таблица 2.1'!#REF!</definedName>
    <definedName name="sub_13012" localSheetId="6">'местный '!#REF!</definedName>
    <definedName name="sub_13012" localSheetId="0">'Прил 1 раздел 1'!#REF!</definedName>
    <definedName name="sub_13012" localSheetId="8">'Прил 4'!#REF!</definedName>
    <definedName name="sub_13012" localSheetId="2">'раздел 3, табл.2'!#REF!</definedName>
    <definedName name="sub_13012" localSheetId="3">'таблица 2.1'!#REF!</definedName>
    <definedName name="sub_13013" localSheetId="6">'местный '!#REF!</definedName>
    <definedName name="sub_13013" localSheetId="0">'Прил 1 раздел 1'!#REF!</definedName>
    <definedName name="sub_13013" localSheetId="8">'Прил 4'!#REF!</definedName>
    <definedName name="sub_13013" localSheetId="2">'раздел 3, табл.2'!#REF!</definedName>
    <definedName name="sub_13013" localSheetId="3">'таблица 2.1'!#REF!</definedName>
    <definedName name="sub_13020" localSheetId="6">'местный '!#REF!</definedName>
    <definedName name="sub_13020" localSheetId="0">'Прил 1 раздел 1'!$B$50</definedName>
    <definedName name="sub_13020" localSheetId="8">'Прил 4'!#REF!</definedName>
    <definedName name="sub_13020" localSheetId="2">'раздел 3, табл.2'!#REF!</definedName>
    <definedName name="sub_13020" localSheetId="3">'таблица 2.1'!#REF!</definedName>
    <definedName name="sub_132798140" localSheetId="6">'местный '!$B$12</definedName>
    <definedName name="sub_132798140" localSheetId="0">'Прил 1 раздел 1'!#REF!</definedName>
    <definedName name="sub_132798140" localSheetId="8">'Прил 4'!$B$31</definedName>
    <definedName name="sub_132798140" localSheetId="2">'раздел 3, табл.2'!$B$14</definedName>
    <definedName name="sub_132798140" localSheetId="3">'таблица 2.1'!$B$12</definedName>
    <definedName name="sub_132892740" localSheetId="6">'местный '!$B$62</definedName>
    <definedName name="sub_132892740" localSheetId="0">'Прил 1 раздел 1'!#REF!</definedName>
    <definedName name="sub_132892740" localSheetId="8">'Прил 4'!#REF!</definedName>
    <definedName name="sub_132892740" localSheetId="2">'раздел 3, табл.2'!#REF!</definedName>
    <definedName name="sub_132892740" localSheetId="3">'таблица 2.1'!$B$22</definedName>
    <definedName name="sub_1404" localSheetId="6">'местный '!#REF!</definedName>
    <definedName name="sub_1404" localSheetId="8">'Прил 4'!#REF!</definedName>
    <definedName name="sub_1404" localSheetId="2">'раздел 3, табл.2'!#REF!</definedName>
    <definedName name="sub_1404" localSheetId="3">'таблица 2.1'!#REF!</definedName>
    <definedName name="sub_2100" localSheetId="6">'местный '!#REF!</definedName>
    <definedName name="sub_2100" localSheetId="0">'Прил 1 раздел 1'!$A$38</definedName>
    <definedName name="sub_2100" localSheetId="8">'Прил 4'!#REF!</definedName>
    <definedName name="sub_2100" localSheetId="2">'раздел 3, табл.2'!#REF!</definedName>
    <definedName name="sub_2100" localSheetId="3">'таблица 2.1'!#REF!</definedName>
    <definedName name="sub_2111" localSheetId="6">'местный '!#REF!</definedName>
    <definedName name="sub_2111" localSheetId="0">'Прил 1 раздел 1'!$B$40</definedName>
    <definedName name="sub_2111" localSheetId="8">'Прил 4'!#REF!</definedName>
    <definedName name="sub_2111" localSheetId="2">'раздел 3, табл.2'!#REF!</definedName>
    <definedName name="sub_2111" localSheetId="3">'таблица 2.1'!#REF!</definedName>
    <definedName name="sub_2112" localSheetId="6">'местный '!#REF!</definedName>
    <definedName name="sub_2112" localSheetId="0">'Прил 1 раздел 1'!$B$44</definedName>
    <definedName name="sub_2112" localSheetId="8">'Прил 4'!#REF!</definedName>
    <definedName name="sub_2112" localSheetId="2">'раздел 3, табл.2'!#REF!</definedName>
    <definedName name="sub_2112" localSheetId="3">'таблица 2.1'!#REF!</definedName>
    <definedName name="sub_2113" localSheetId="6">'местный '!#REF!</definedName>
    <definedName name="sub_2113" localSheetId="0">'Прил 1 раздел 1'!$B$48</definedName>
    <definedName name="sub_2113" localSheetId="8">'Прил 4'!#REF!</definedName>
    <definedName name="sub_2113" localSheetId="2">'раздел 3, табл.2'!#REF!</definedName>
    <definedName name="sub_2113" localSheetId="3">'таблица 2.1'!#REF!</definedName>
    <definedName name="sub_22" localSheetId="6">'местный '!#REF!</definedName>
    <definedName name="sub_22" localSheetId="0">'Прил 1 раздел 1'!#REF!</definedName>
    <definedName name="sub_22" localSheetId="8">'Прил 4'!#REF!</definedName>
    <definedName name="sub_22" localSheetId="2">'раздел 3, табл.2'!#REF!</definedName>
    <definedName name="sub_22" localSheetId="3">'таблица 2.1'!#REF!</definedName>
    <definedName name="sub_221" localSheetId="6">'местный '!#REF!</definedName>
    <definedName name="sub_221" localSheetId="0">'Прил 1 раздел 1'!#REF!</definedName>
    <definedName name="sub_221" localSheetId="8">'Прил 4'!#REF!</definedName>
    <definedName name="sub_221" localSheetId="2">'раздел 3, табл.2'!#REF!</definedName>
    <definedName name="sub_221" localSheetId="3">'таблица 2.1'!#REF!</definedName>
    <definedName name="sub_2210" localSheetId="6">'местный '!#REF!</definedName>
    <definedName name="sub_2210" localSheetId="0">'Прил 1 раздел 1'!#REF!</definedName>
    <definedName name="sub_2210" localSheetId="8">'Прил 4'!#REF!</definedName>
    <definedName name="sub_2210" localSheetId="2">'раздел 3, табл.2'!#REF!</definedName>
    <definedName name="sub_2210" localSheetId="3">'таблица 2.1'!#REF!</definedName>
    <definedName name="sub_222" localSheetId="6">'местный '!#REF!</definedName>
    <definedName name="sub_222" localSheetId="0">'Прил 1 раздел 1'!#REF!</definedName>
    <definedName name="sub_222" localSheetId="8">'Прил 4'!#REF!</definedName>
    <definedName name="sub_222" localSheetId="2">'раздел 3, табл.2'!#REF!</definedName>
    <definedName name="sub_222" localSheetId="3">'таблица 2.1'!#REF!</definedName>
    <definedName name="sub_223" localSheetId="6">'местный '!#REF!</definedName>
    <definedName name="sub_223" localSheetId="0">'Прил 1 раздел 1'!#REF!</definedName>
    <definedName name="sub_223" localSheetId="8">'Прил 4'!#REF!</definedName>
    <definedName name="sub_223" localSheetId="2">'раздел 3, табл.2'!#REF!</definedName>
    <definedName name="sub_223" localSheetId="3">'таблица 2.1'!#REF!</definedName>
    <definedName name="sub_224" localSheetId="6">'местный '!#REF!</definedName>
    <definedName name="sub_224" localSheetId="0">'Прил 1 раздел 1'!#REF!</definedName>
    <definedName name="sub_224" localSheetId="8">'Прил 4'!#REF!</definedName>
    <definedName name="sub_224" localSheetId="2">'раздел 3, табл.2'!#REF!</definedName>
    <definedName name="sub_224" localSheetId="3">'таблица 2.1'!#REF!</definedName>
    <definedName name="sub_225" localSheetId="6">'местный '!#REF!</definedName>
    <definedName name="sub_225" localSheetId="0">'Прил 1 раздел 1'!#REF!</definedName>
    <definedName name="sub_225" localSheetId="8">'Прил 4'!#REF!</definedName>
    <definedName name="sub_225" localSheetId="2">'раздел 3, табл.2'!#REF!</definedName>
    <definedName name="sub_225" localSheetId="3">'таблица 2.1'!#REF!</definedName>
    <definedName name="sub_226" localSheetId="6">'местный '!#REF!</definedName>
    <definedName name="sub_226" localSheetId="0">'Прил 1 раздел 1'!#REF!</definedName>
    <definedName name="sub_226" localSheetId="8">'Прил 4'!#REF!</definedName>
    <definedName name="sub_226" localSheetId="2">'раздел 3, табл.2'!#REF!</definedName>
    <definedName name="sub_226" localSheetId="3">'таблица 2.1'!#REF!</definedName>
    <definedName name="sub_227" localSheetId="6">'местный '!#REF!</definedName>
    <definedName name="sub_227" localSheetId="0">'Прил 1 раздел 1'!#REF!</definedName>
    <definedName name="sub_227" localSheetId="8">'Прил 4'!#REF!</definedName>
    <definedName name="sub_227" localSheetId="2">'раздел 3, табл.2'!#REF!</definedName>
    <definedName name="sub_227" localSheetId="3">'таблица 2.1'!#REF!</definedName>
    <definedName name="sub_228" localSheetId="6">'местный '!#REF!</definedName>
    <definedName name="sub_228" localSheetId="0">'Прил 1 раздел 1'!#REF!</definedName>
    <definedName name="sub_228" localSheetId="8">'Прил 4'!#REF!</definedName>
    <definedName name="sub_228" localSheetId="2">'раздел 3, табл.2'!#REF!</definedName>
    <definedName name="sub_228" localSheetId="3">'таблица 2.1'!#REF!</definedName>
    <definedName name="sub_229" localSheetId="6">'местный '!#REF!</definedName>
    <definedName name="sub_229" localSheetId="0">'Прил 1 раздел 1'!#REF!</definedName>
    <definedName name="sub_229" localSheetId="8">'Прил 4'!#REF!</definedName>
    <definedName name="sub_229" localSheetId="2">'раздел 3, табл.2'!#REF!</definedName>
    <definedName name="sub_229" localSheetId="3">'таблица 2.1'!#REF!</definedName>
    <definedName name="sub_23" localSheetId="6">'местный '!#REF!</definedName>
    <definedName name="sub_23" localSheetId="0">'Прил 1 раздел 1'!#REF!</definedName>
    <definedName name="sub_23" localSheetId="8">'Прил 4'!#REF!</definedName>
    <definedName name="sub_23" localSheetId="2">'раздел 3, табл.2'!#REF!</definedName>
    <definedName name="sub_23" localSheetId="3">'таблица 2.1'!#REF!</definedName>
    <definedName name="sub_231" localSheetId="6">'местный '!#REF!</definedName>
    <definedName name="sub_231" localSheetId="0">'Прил 1 раздел 1'!#REF!</definedName>
    <definedName name="sub_231" localSheetId="8">'Прил 4'!#REF!</definedName>
    <definedName name="sub_231" localSheetId="2">'раздел 3, табл.2'!#REF!</definedName>
    <definedName name="sub_231" localSheetId="3">'таблица 2.1'!#REF!</definedName>
    <definedName name="sub_2310" localSheetId="6">'местный '!#REF!</definedName>
    <definedName name="sub_2310" localSheetId="0">'Прил 1 раздел 1'!#REF!</definedName>
    <definedName name="sub_2310" localSheetId="8">'Прил 4'!#REF!</definedName>
    <definedName name="sub_2310" localSheetId="2">'раздел 3, табл.2'!#REF!</definedName>
    <definedName name="sub_2310" localSheetId="3">'таблица 2.1'!#REF!</definedName>
    <definedName name="sub_232" localSheetId="6">'местный '!#REF!</definedName>
    <definedName name="sub_232" localSheetId="0">'Прил 1 раздел 1'!#REF!</definedName>
    <definedName name="sub_232" localSheetId="8">'Прил 4'!#REF!</definedName>
    <definedName name="sub_232" localSheetId="2">'раздел 3, табл.2'!#REF!</definedName>
    <definedName name="sub_232" localSheetId="3">'таблица 2.1'!#REF!</definedName>
    <definedName name="sub_233" localSheetId="6">'местный '!#REF!</definedName>
    <definedName name="sub_233" localSheetId="0">'Прил 1 раздел 1'!#REF!</definedName>
    <definedName name="sub_233" localSheetId="8">'Прил 4'!#REF!</definedName>
    <definedName name="sub_233" localSheetId="2">'раздел 3, табл.2'!#REF!</definedName>
    <definedName name="sub_233" localSheetId="3">'таблица 2.1'!#REF!</definedName>
    <definedName name="sub_234" localSheetId="6">'местный '!#REF!</definedName>
    <definedName name="sub_234" localSheetId="0">'Прил 1 раздел 1'!#REF!</definedName>
    <definedName name="sub_234" localSheetId="8">'Прил 4'!#REF!</definedName>
    <definedName name="sub_234" localSheetId="2">'раздел 3, табл.2'!#REF!</definedName>
    <definedName name="sub_234" localSheetId="3">'таблица 2.1'!#REF!</definedName>
    <definedName name="sub_235" localSheetId="6">'местный '!#REF!</definedName>
    <definedName name="sub_235" localSheetId="0">'Прил 1 раздел 1'!#REF!</definedName>
    <definedName name="sub_235" localSheetId="8">'Прил 4'!#REF!</definedName>
    <definedName name="sub_235" localSheetId="2">'раздел 3, табл.2'!#REF!</definedName>
    <definedName name="sub_235" localSheetId="3">'таблица 2.1'!#REF!</definedName>
    <definedName name="sub_236" localSheetId="6">'местный '!#REF!</definedName>
    <definedName name="sub_236" localSheetId="0">'Прил 1 раздел 1'!#REF!</definedName>
    <definedName name="sub_236" localSheetId="8">'Прил 4'!#REF!</definedName>
    <definedName name="sub_236" localSheetId="2">'раздел 3, табл.2'!#REF!</definedName>
    <definedName name="sub_236" localSheetId="3">'таблица 2.1'!#REF!</definedName>
    <definedName name="sub_237" localSheetId="6">'местный '!#REF!</definedName>
    <definedName name="sub_237" localSheetId="0">'Прил 1 раздел 1'!#REF!</definedName>
    <definedName name="sub_237" localSheetId="8">'Прил 4'!#REF!</definedName>
    <definedName name="sub_237" localSheetId="2">'раздел 3, табл.2'!#REF!</definedName>
    <definedName name="sub_237" localSheetId="3">'таблица 2.1'!#REF!</definedName>
    <definedName name="sub_238" localSheetId="6">'местный '!#REF!</definedName>
    <definedName name="sub_238" localSheetId="0">'Прил 1 раздел 1'!#REF!</definedName>
    <definedName name="sub_238" localSheetId="8">'Прил 4'!#REF!</definedName>
    <definedName name="sub_238" localSheetId="2">'раздел 3, табл.2'!#REF!</definedName>
    <definedName name="sub_238" localSheetId="3">'таблица 2.1'!#REF!</definedName>
    <definedName name="sub_239" localSheetId="6">'местный '!#REF!</definedName>
    <definedName name="sub_239" localSheetId="0">'Прил 1 раздел 1'!#REF!</definedName>
    <definedName name="sub_239" localSheetId="8">'Прил 4'!#REF!</definedName>
    <definedName name="sub_239" localSheetId="2">'раздел 3, табл.2'!#REF!</definedName>
    <definedName name="sub_239" localSheetId="3">'таблица 2.1'!#REF!</definedName>
    <definedName name="sub_31" localSheetId="6">'местный '!#REF!</definedName>
    <definedName name="sub_31" localSheetId="0">'Прил 1 раздел 1'!#REF!</definedName>
    <definedName name="sub_31" localSheetId="8">'Прил 4'!#REF!</definedName>
    <definedName name="sub_31" localSheetId="2">'раздел 3, табл.2'!#REF!</definedName>
    <definedName name="sub_31" localSheetId="3">'таблица 2.1'!#REF!</definedName>
    <definedName name="sub_32" localSheetId="6">'местный '!#REF!</definedName>
    <definedName name="sub_32" localSheetId="0">'Прил 1 раздел 1'!#REF!</definedName>
    <definedName name="sub_32" localSheetId="8">'Прил 4'!#REF!</definedName>
    <definedName name="sub_32" localSheetId="2">'раздел 3, табл.2'!#REF!</definedName>
    <definedName name="sub_32" localSheetId="3">'таблица 2.1'!#REF!</definedName>
    <definedName name="sub_321" localSheetId="6">'местный '!#REF!</definedName>
    <definedName name="sub_321" localSheetId="0">'Прил 1 раздел 1'!#REF!</definedName>
    <definedName name="sub_321" localSheetId="8">'Прил 4'!#REF!</definedName>
    <definedName name="sub_321" localSheetId="2">'раздел 3, табл.2'!#REF!</definedName>
    <definedName name="sub_321" localSheetId="3">'таблица 2.1'!#REF!</definedName>
    <definedName name="sub_3210" localSheetId="6">'местный '!#REF!</definedName>
    <definedName name="sub_3210" localSheetId="0">'Прил 1 раздел 1'!#REF!</definedName>
    <definedName name="sub_3210" localSheetId="8">'Прил 4'!#REF!</definedName>
    <definedName name="sub_3210" localSheetId="2">'раздел 3, табл.2'!#REF!</definedName>
    <definedName name="sub_3210" localSheetId="3">'таблица 2.1'!#REF!</definedName>
    <definedName name="sub_3211" localSheetId="6">'местный '!#REF!</definedName>
    <definedName name="sub_3211" localSheetId="0">'Прил 1 раздел 1'!#REF!</definedName>
    <definedName name="sub_3211" localSheetId="8">'Прил 4'!#REF!</definedName>
    <definedName name="sub_3211" localSheetId="2">'раздел 3, табл.2'!#REF!</definedName>
    <definedName name="sub_3211" localSheetId="3">'таблица 2.1'!#REF!</definedName>
    <definedName name="sub_3212" localSheetId="6">'местный '!#REF!</definedName>
    <definedName name="sub_3212" localSheetId="0">'Прил 1 раздел 1'!#REF!</definedName>
    <definedName name="sub_3212" localSheetId="8">'Прил 4'!#REF!</definedName>
    <definedName name="sub_3212" localSheetId="2">'раздел 3, табл.2'!#REF!</definedName>
    <definedName name="sub_3212" localSheetId="3">'таблица 2.1'!#REF!</definedName>
    <definedName name="sub_3213" localSheetId="6">'местный '!#REF!</definedName>
    <definedName name="sub_3213" localSheetId="0">'Прил 1 раздел 1'!#REF!</definedName>
    <definedName name="sub_3213" localSheetId="8">'Прил 4'!#REF!</definedName>
    <definedName name="sub_3213" localSheetId="2">'раздел 3, табл.2'!#REF!</definedName>
    <definedName name="sub_3213" localSheetId="3">'таблица 2.1'!#REF!</definedName>
    <definedName name="sub_322" localSheetId="6">'местный '!#REF!</definedName>
    <definedName name="sub_322" localSheetId="0">'Прил 1 раздел 1'!#REF!</definedName>
    <definedName name="sub_322" localSheetId="8">'Прил 4'!#REF!</definedName>
    <definedName name="sub_322" localSheetId="2">'раздел 3, табл.2'!#REF!</definedName>
    <definedName name="sub_322" localSheetId="3">'таблица 2.1'!#REF!</definedName>
    <definedName name="sub_323" localSheetId="6">'местный '!#REF!</definedName>
    <definedName name="sub_323" localSheetId="0">'Прил 1 раздел 1'!#REF!</definedName>
    <definedName name="sub_323" localSheetId="8">'Прил 4'!#REF!</definedName>
    <definedName name="sub_323" localSheetId="2">'раздел 3, табл.2'!#REF!</definedName>
    <definedName name="sub_323" localSheetId="3">'таблица 2.1'!#REF!</definedName>
    <definedName name="sub_324" localSheetId="6">'местный '!#REF!</definedName>
    <definedName name="sub_324" localSheetId="0">'Прил 1 раздел 1'!#REF!</definedName>
    <definedName name="sub_324" localSheetId="8">'Прил 4'!#REF!</definedName>
    <definedName name="sub_324" localSheetId="2">'раздел 3, табл.2'!#REF!</definedName>
    <definedName name="sub_324" localSheetId="3">'таблица 2.1'!#REF!</definedName>
    <definedName name="sub_325" localSheetId="6">'местный '!#REF!</definedName>
    <definedName name="sub_325" localSheetId="0">'Прил 1 раздел 1'!#REF!</definedName>
    <definedName name="sub_325" localSheetId="8">'Прил 4'!#REF!</definedName>
    <definedName name="sub_325" localSheetId="2">'раздел 3, табл.2'!#REF!</definedName>
    <definedName name="sub_325" localSheetId="3">'таблица 2.1'!#REF!</definedName>
    <definedName name="sub_326" localSheetId="6">'местный '!#REF!</definedName>
    <definedName name="sub_326" localSheetId="0">'Прил 1 раздел 1'!#REF!</definedName>
    <definedName name="sub_326" localSheetId="8">'Прил 4'!#REF!</definedName>
    <definedName name="sub_326" localSheetId="2">'раздел 3, табл.2'!#REF!</definedName>
    <definedName name="sub_326" localSheetId="3">'таблица 2.1'!#REF!</definedName>
    <definedName name="sub_327" localSheetId="6">'местный '!#REF!</definedName>
    <definedName name="sub_327" localSheetId="0">'Прил 1 раздел 1'!#REF!</definedName>
    <definedName name="sub_327" localSheetId="8">'Прил 4'!#REF!</definedName>
    <definedName name="sub_327" localSheetId="2">'раздел 3, табл.2'!#REF!</definedName>
    <definedName name="sub_327" localSheetId="3">'таблица 2.1'!#REF!</definedName>
    <definedName name="sub_328" localSheetId="6">'местный '!#REF!</definedName>
    <definedName name="sub_328" localSheetId="0">'Прил 1 раздел 1'!#REF!</definedName>
    <definedName name="sub_328" localSheetId="8">'Прил 4'!#REF!</definedName>
    <definedName name="sub_328" localSheetId="2">'раздел 3, табл.2'!#REF!</definedName>
    <definedName name="sub_328" localSheetId="3">'таблица 2.1'!#REF!</definedName>
    <definedName name="sub_329" localSheetId="6">'местный '!#REF!</definedName>
    <definedName name="sub_329" localSheetId="0">'Прил 1 раздел 1'!#REF!</definedName>
    <definedName name="sub_329" localSheetId="8">'Прил 4'!#REF!</definedName>
    <definedName name="sub_329" localSheetId="2">'раздел 3, табл.2'!#REF!</definedName>
    <definedName name="sub_329" localSheetId="3">'таблица 2.1'!#REF!</definedName>
    <definedName name="sub_33" localSheetId="6">'местный '!#REF!</definedName>
    <definedName name="sub_33" localSheetId="0">'Прил 1 раздел 1'!#REF!</definedName>
    <definedName name="sub_33" localSheetId="8">'Прил 4'!#REF!</definedName>
    <definedName name="sub_33" localSheetId="2">'раздел 3, табл.2'!#REF!</definedName>
    <definedName name="sub_33" localSheetId="3">'таблица 2.1'!#REF!</definedName>
    <definedName name="sub_331" localSheetId="6">'местный '!#REF!</definedName>
    <definedName name="sub_331" localSheetId="0">'Прил 1 раздел 1'!#REF!</definedName>
    <definedName name="sub_331" localSheetId="8">'Прил 4'!#REF!</definedName>
    <definedName name="sub_331" localSheetId="2">'раздел 3, табл.2'!#REF!</definedName>
    <definedName name="sub_331" localSheetId="3">'таблица 2.1'!#REF!</definedName>
    <definedName name="sub_3310" localSheetId="6">'местный '!#REF!</definedName>
    <definedName name="sub_3310" localSheetId="0">'Прил 1 раздел 1'!#REF!</definedName>
    <definedName name="sub_3310" localSheetId="8">'Прил 4'!#REF!</definedName>
    <definedName name="sub_3310" localSheetId="2">'раздел 3, табл.2'!#REF!</definedName>
    <definedName name="sub_3310" localSheetId="3">'таблица 2.1'!#REF!</definedName>
    <definedName name="sub_3311" localSheetId="6">'местный '!#REF!</definedName>
    <definedName name="sub_3311" localSheetId="0">'Прил 1 раздел 1'!#REF!</definedName>
    <definedName name="sub_3311" localSheetId="8">'Прил 4'!#REF!</definedName>
    <definedName name="sub_3311" localSheetId="2">'раздел 3, табл.2'!#REF!</definedName>
    <definedName name="sub_3311" localSheetId="3">'таблица 2.1'!#REF!</definedName>
    <definedName name="sub_3312" localSheetId="6">'местный '!#REF!</definedName>
    <definedName name="sub_3312" localSheetId="0">'Прил 1 раздел 1'!#REF!</definedName>
    <definedName name="sub_3312" localSheetId="8">'Прил 4'!#REF!</definedName>
    <definedName name="sub_3312" localSheetId="2">'раздел 3, табл.2'!#REF!</definedName>
    <definedName name="sub_3312" localSheetId="3">'таблица 2.1'!#REF!</definedName>
    <definedName name="sub_3313" localSheetId="6">'местный '!#REF!</definedName>
    <definedName name="sub_3313" localSheetId="0">'Прил 1 раздел 1'!#REF!</definedName>
    <definedName name="sub_3313" localSheetId="8">'Прил 4'!#REF!</definedName>
    <definedName name="sub_3313" localSheetId="2">'раздел 3, табл.2'!#REF!</definedName>
    <definedName name="sub_3313" localSheetId="3">'таблица 2.1'!#REF!</definedName>
    <definedName name="sub_332" localSheetId="6">'местный '!#REF!</definedName>
    <definedName name="sub_332" localSheetId="0">'Прил 1 раздел 1'!#REF!</definedName>
    <definedName name="sub_332" localSheetId="8">'Прил 4'!#REF!</definedName>
    <definedName name="sub_332" localSheetId="2">'раздел 3, табл.2'!#REF!</definedName>
    <definedName name="sub_332" localSheetId="3">'таблица 2.1'!#REF!</definedName>
    <definedName name="sub_333" localSheetId="6">'местный '!#REF!</definedName>
    <definedName name="sub_333" localSheetId="0">'Прил 1 раздел 1'!#REF!</definedName>
    <definedName name="sub_333" localSheetId="8">'Прил 4'!#REF!</definedName>
    <definedName name="sub_333" localSheetId="2">'раздел 3, табл.2'!#REF!</definedName>
    <definedName name="sub_333" localSheetId="3">'таблица 2.1'!#REF!</definedName>
    <definedName name="sub_334" localSheetId="6">'местный '!#REF!</definedName>
    <definedName name="sub_334" localSheetId="0">'Прил 1 раздел 1'!#REF!</definedName>
    <definedName name="sub_334" localSheetId="8">'Прил 4'!#REF!</definedName>
    <definedName name="sub_334" localSheetId="2">'раздел 3, табл.2'!#REF!</definedName>
    <definedName name="sub_334" localSheetId="3">'таблица 2.1'!#REF!</definedName>
    <definedName name="sub_335" localSheetId="6">'местный '!#REF!</definedName>
    <definedName name="sub_335" localSheetId="0">'Прил 1 раздел 1'!#REF!</definedName>
    <definedName name="sub_335" localSheetId="8">'Прил 4'!#REF!</definedName>
    <definedName name="sub_335" localSheetId="2">'раздел 3, табл.2'!#REF!</definedName>
    <definedName name="sub_335" localSheetId="3">'таблица 2.1'!#REF!</definedName>
    <definedName name="sub_336" localSheetId="6">'местный '!#REF!</definedName>
    <definedName name="sub_336" localSheetId="0">'Прил 1 раздел 1'!#REF!</definedName>
    <definedName name="sub_336" localSheetId="8">'Прил 4'!#REF!</definedName>
    <definedName name="sub_336" localSheetId="2">'раздел 3, табл.2'!#REF!</definedName>
    <definedName name="sub_336" localSheetId="3">'таблица 2.1'!#REF!</definedName>
    <definedName name="sub_337" localSheetId="6">'местный '!#REF!</definedName>
    <definedName name="sub_337" localSheetId="0">'Прил 1 раздел 1'!#REF!</definedName>
    <definedName name="sub_337" localSheetId="8">'Прил 4'!#REF!</definedName>
    <definedName name="sub_337" localSheetId="2">'раздел 3, табл.2'!#REF!</definedName>
    <definedName name="sub_337" localSheetId="3">'таблица 2.1'!#REF!</definedName>
    <definedName name="sub_338" localSheetId="6">'местный '!#REF!</definedName>
    <definedName name="sub_338" localSheetId="0">'Прил 1 раздел 1'!#REF!</definedName>
    <definedName name="sub_338" localSheetId="8">'Прил 4'!#REF!</definedName>
    <definedName name="sub_338" localSheetId="2">'раздел 3, табл.2'!#REF!</definedName>
    <definedName name="sub_338" localSheetId="3">'таблица 2.1'!#REF!</definedName>
    <definedName name="sub_339" localSheetId="6">'местный '!#REF!</definedName>
    <definedName name="sub_339" localSheetId="0">'Прил 1 раздел 1'!#REF!</definedName>
    <definedName name="sub_339" localSheetId="8">'Прил 4'!#REF!</definedName>
    <definedName name="sub_339" localSheetId="2">'раздел 3, табл.2'!#REF!</definedName>
    <definedName name="sub_339" localSheetId="3">'таблица 2.1'!#REF!</definedName>
    <definedName name="_xlnm.Print_Titles" localSheetId="8">'Прил 4'!$22:$25</definedName>
    <definedName name="_xlnm.Print_Titles" localSheetId="2">'раздел 3, табл.2'!$5:$8</definedName>
    <definedName name="_xlnm.Print_Area" localSheetId="6">'местный '!$A$1:$L$128</definedName>
    <definedName name="_xlnm.Print_Area" localSheetId="7">'Прил 3'!$A$1:$FM$56</definedName>
    <definedName name="_xlnm.Print_Area" localSheetId="2">'раздел 3, табл.2'!$A$1:$K$55</definedName>
  </definedNames>
  <calcPr calcId="125725"/>
</workbook>
</file>

<file path=xl/calcChain.xml><?xml version="1.0" encoding="utf-8"?>
<calcChain xmlns="http://schemas.openxmlformats.org/spreadsheetml/2006/main">
  <c r="E23" i="16"/>
  <c r="E9"/>
  <c r="D23"/>
  <c r="D9"/>
  <c r="L106" i="21"/>
  <c r="K106"/>
  <c r="J106"/>
  <c r="I106"/>
  <c r="H106"/>
  <c r="G106"/>
  <c r="F106"/>
  <c r="E106"/>
  <c r="D106"/>
  <c r="L100"/>
  <c r="K100"/>
  <c r="J100"/>
  <c r="I100"/>
  <c r="H100"/>
  <c r="G100"/>
  <c r="F100"/>
  <c r="E100"/>
  <c r="D100"/>
  <c r="L99"/>
  <c r="K99"/>
  <c r="J99"/>
  <c r="I99"/>
  <c r="H99"/>
  <c r="G99"/>
  <c r="F99"/>
  <c r="E99"/>
  <c r="D99"/>
  <c r="L97"/>
  <c r="K97"/>
  <c r="J97"/>
  <c r="I97"/>
  <c r="H97"/>
  <c r="G97"/>
  <c r="F97"/>
  <c r="E97"/>
  <c r="D97"/>
  <c r="L96"/>
  <c r="K96"/>
  <c r="J96"/>
  <c r="I96"/>
  <c r="H96"/>
  <c r="G96"/>
  <c r="F96"/>
  <c r="E96"/>
  <c r="D96"/>
  <c r="L90"/>
  <c r="K90"/>
  <c r="J90"/>
  <c r="I90"/>
  <c r="H90"/>
  <c r="G90"/>
  <c r="F90"/>
  <c r="E90"/>
  <c r="D90"/>
  <c r="L87"/>
  <c r="K87"/>
  <c r="J87"/>
  <c r="I87"/>
  <c r="H87"/>
  <c r="G87"/>
  <c r="F87"/>
  <c r="E87"/>
  <c r="D87"/>
  <c r="L86"/>
  <c r="K86"/>
  <c r="J86"/>
  <c r="I86"/>
  <c r="H86"/>
  <c r="G86"/>
  <c r="F86"/>
  <c r="E86"/>
  <c r="D86"/>
  <c r="L78"/>
  <c r="K78"/>
  <c r="J78"/>
  <c r="I78"/>
  <c r="H78"/>
  <c r="G78"/>
  <c r="F78"/>
  <c r="E78"/>
  <c r="D78"/>
  <c r="L76"/>
  <c r="K76"/>
  <c r="J76"/>
  <c r="I76"/>
  <c r="H76"/>
  <c r="G76"/>
  <c r="F76"/>
  <c r="E76"/>
  <c r="D76"/>
  <c r="L68"/>
  <c r="K68"/>
  <c r="J68"/>
  <c r="I68"/>
  <c r="H68"/>
  <c r="G68"/>
  <c r="F68"/>
  <c r="E68"/>
  <c r="D68"/>
  <c r="L67"/>
  <c r="K67"/>
  <c r="J67"/>
  <c r="I67"/>
  <c r="H67"/>
  <c r="G67"/>
  <c r="F67"/>
  <c r="E67"/>
  <c r="D67"/>
  <c r="L59"/>
  <c r="K59"/>
  <c r="J59"/>
  <c r="I59"/>
  <c r="H59"/>
  <c r="G59"/>
  <c r="F59"/>
  <c r="E59"/>
  <c r="D59"/>
  <c r="L52"/>
  <c r="K52"/>
  <c r="J52"/>
  <c r="I52"/>
  <c r="H52"/>
  <c r="G52"/>
  <c r="F52"/>
  <c r="E52"/>
  <c r="D52"/>
  <c r="L47"/>
  <c r="K47"/>
  <c r="J47"/>
  <c r="I47"/>
  <c r="H47"/>
  <c r="G47"/>
  <c r="F47"/>
  <c r="E47"/>
  <c r="D47"/>
  <c r="L46"/>
  <c r="K46"/>
  <c r="J46"/>
  <c r="I46"/>
  <c r="H46"/>
  <c r="G46"/>
  <c r="F46"/>
  <c r="E46"/>
  <c r="D46"/>
  <c r="L42"/>
  <c r="K42"/>
  <c r="J42"/>
  <c r="I42"/>
  <c r="H42"/>
  <c r="G42"/>
  <c r="F42"/>
  <c r="E42"/>
  <c r="D42"/>
  <c r="L37"/>
  <c r="K37"/>
  <c r="J37"/>
  <c r="I37"/>
  <c r="H37"/>
  <c r="G37"/>
  <c r="F37"/>
  <c r="E37"/>
  <c r="D37"/>
  <c r="L36"/>
  <c r="K36"/>
  <c r="J36"/>
  <c r="I36"/>
  <c r="H36"/>
  <c r="G36"/>
  <c r="F36"/>
  <c r="E36"/>
  <c r="D36"/>
  <c r="L33"/>
  <c r="K33"/>
  <c r="J33"/>
  <c r="I33"/>
  <c r="H33"/>
  <c r="G33"/>
  <c r="F33"/>
  <c r="E33"/>
  <c r="D33"/>
  <c r="L28"/>
  <c r="K28"/>
  <c r="J28"/>
  <c r="I28"/>
  <c r="H28"/>
  <c r="G28"/>
  <c r="F28"/>
  <c r="E28"/>
  <c r="D28"/>
  <c r="L26"/>
  <c r="K26"/>
  <c r="J26"/>
  <c r="I26"/>
  <c r="H26"/>
  <c r="G26"/>
  <c r="F26"/>
  <c r="E26"/>
  <c r="D26"/>
  <c r="L24"/>
  <c r="K24"/>
  <c r="J24"/>
  <c r="I24"/>
  <c r="H24"/>
  <c r="G24"/>
  <c r="F24"/>
  <c r="E24"/>
  <c r="D24"/>
  <c r="L14"/>
  <c r="K14"/>
  <c r="J14"/>
  <c r="I14"/>
  <c r="H14"/>
  <c r="G14"/>
  <c r="F14"/>
  <c r="E14"/>
  <c r="D14"/>
  <c r="L10"/>
  <c r="K10"/>
  <c r="J10"/>
  <c r="I10"/>
  <c r="H10"/>
  <c r="G10"/>
  <c r="F10"/>
  <c r="E10"/>
  <c r="D10"/>
  <c r="L106" i="20"/>
  <c r="K106"/>
  <c r="J106"/>
  <c r="I106"/>
  <c r="H106"/>
  <c r="G106"/>
  <c r="F106"/>
  <c r="E106"/>
  <c r="D106"/>
  <c r="L100"/>
  <c r="L99" s="1"/>
  <c r="K100"/>
  <c r="J100"/>
  <c r="I100"/>
  <c r="H100"/>
  <c r="G100"/>
  <c r="F100"/>
  <c r="E100"/>
  <c r="D100"/>
  <c r="K99"/>
  <c r="J99"/>
  <c r="I99"/>
  <c r="H99"/>
  <c r="G99"/>
  <c r="F99"/>
  <c r="E99"/>
  <c r="D99"/>
  <c r="L97"/>
  <c r="K97"/>
  <c r="J97"/>
  <c r="I97"/>
  <c r="H97"/>
  <c r="G97"/>
  <c r="F97"/>
  <c r="E97"/>
  <c r="D97"/>
  <c r="K96"/>
  <c r="J96"/>
  <c r="I96"/>
  <c r="H96"/>
  <c r="G96"/>
  <c r="F96"/>
  <c r="E96"/>
  <c r="D96"/>
  <c r="L90"/>
  <c r="K90"/>
  <c r="J90"/>
  <c r="I90"/>
  <c r="H90"/>
  <c r="G90"/>
  <c r="F90"/>
  <c r="E90"/>
  <c r="D90"/>
  <c r="L87"/>
  <c r="K87"/>
  <c r="K86" s="1"/>
  <c r="J87"/>
  <c r="I87"/>
  <c r="H87"/>
  <c r="G87"/>
  <c r="F87"/>
  <c r="E87"/>
  <c r="D87"/>
  <c r="L86"/>
  <c r="J86"/>
  <c r="I86"/>
  <c r="H86"/>
  <c r="G86"/>
  <c r="F86"/>
  <c r="E86"/>
  <c r="D86"/>
  <c r="L78"/>
  <c r="L76" s="1"/>
  <c r="K78"/>
  <c r="K76" s="1"/>
  <c r="K67" s="1"/>
  <c r="J78"/>
  <c r="J76" s="1"/>
  <c r="I78"/>
  <c r="I76" s="1"/>
  <c r="I67" s="1"/>
  <c r="H78"/>
  <c r="H76" s="1"/>
  <c r="G78"/>
  <c r="G76" s="1"/>
  <c r="G67" s="1"/>
  <c r="F78"/>
  <c r="F76" s="1"/>
  <c r="E78"/>
  <c r="E76" s="1"/>
  <c r="E67" s="1"/>
  <c r="D78"/>
  <c r="D76" s="1"/>
  <c r="L68"/>
  <c r="K68"/>
  <c r="J68"/>
  <c r="I68"/>
  <c r="H68"/>
  <c r="G68"/>
  <c r="F68"/>
  <c r="E68"/>
  <c r="D68"/>
  <c r="L59"/>
  <c r="K59"/>
  <c r="J59"/>
  <c r="I59"/>
  <c r="H59"/>
  <c r="G59"/>
  <c r="F59"/>
  <c r="E59"/>
  <c r="D59"/>
  <c r="L52"/>
  <c r="K52"/>
  <c r="J52"/>
  <c r="I52"/>
  <c r="H52"/>
  <c r="G52"/>
  <c r="F52"/>
  <c r="E52"/>
  <c r="D52"/>
  <c r="L47"/>
  <c r="K47"/>
  <c r="J47"/>
  <c r="I47"/>
  <c r="H47"/>
  <c r="G47"/>
  <c r="F47"/>
  <c r="E47"/>
  <c r="D47"/>
  <c r="L46"/>
  <c r="K46"/>
  <c r="J46"/>
  <c r="I46"/>
  <c r="H46"/>
  <c r="G46"/>
  <c r="F46"/>
  <c r="E46"/>
  <c r="D46"/>
  <c r="L42"/>
  <c r="K42"/>
  <c r="J42"/>
  <c r="I42"/>
  <c r="H42"/>
  <c r="G42"/>
  <c r="F42"/>
  <c r="E42"/>
  <c r="D42"/>
  <c r="L37"/>
  <c r="K37"/>
  <c r="J37"/>
  <c r="I37"/>
  <c r="H37"/>
  <c r="G37"/>
  <c r="F37"/>
  <c r="E37"/>
  <c r="D37"/>
  <c r="L36"/>
  <c r="K36"/>
  <c r="J36"/>
  <c r="I36"/>
  <c r="H36"/>
  <c r="G36"/>
  <c r="F36"/>
  <c r="E36"/>
  <c r="D36"/>
  <c r="L28"/>
  <c r="K28"/>
  <c r="J28"/>
  <c r="I28"/>
  <c r="H28"/>
  <c r="G28"/>
  <c r="F28"/>
  <c r="E28"/>
  <c r="D28"/>
  <c r="L26"/>
  <c r="K26"/>
  <c r="J26"/>
  <c r="I26"/>
  <c r="H26"/>
  <c r="G26"/>
  <c r="F26"/>
  <c r="E26"/>
  <c r="D26"/>
  <c r="L14"/>
  <c r="K14"/>
  <c r="J14"/>
  <c r="I14"/>
  <c r="H14"/>
  <c r="G14"/>
  <c r="F14"/>
  <c r="E14"/>
  <c r="D14"/>
  <c r="L108" i="19"/>
  <c r="K108"/>
  <c r="J108"/>
  <c r="I108"/>
  <c r="H108"/>
  <c r="G108"/>
  <c r="F108"/>
  <c r="E108"/>
  <c r="D108"/>
  <c r="L102"/>
  <c r="K102"/>
  <c r="J102"/>
  <c r="I102"/>
  <c r="H102"/>
  <c r="G102"/>
  <c r="F102"/>
  <c r="E102"/>
  <c r="D102"/>
  <c r="L101"/>
  <c r="K101"/>
  <c r="J101"/>
  <c r="I101"/>
  <c r="H101"/>
  <c r="G101"/>
  <c r="F101"/>
  <c r="E101"/>
  <c r="D101"/>
  <c r="L99"/>
  <c r="K99"/>
  <c r="J99"/>
  <c r="I99"/>
  <c r="H99"/>
  <c r="G99"/>
  <c r="F99"/>
  <c r="E99"/>
  <c r="D99"/>
  <c r="L98"/>
  <c r="K98"/>
  <c r="J98"/>
  <c r="I98"/>
  <c r="H98"/>
  <c r="G98"/>
  <c r="F98"/>
  <c r="E98"/>
  <c r="D98"/>
  <c r="L92"/>
  <c r="K92"/>
  <c r="J92"/>
  <c r="I92"/>
  <c r="H92"/>
  <c r="G92"/>
  <c r="F92"/>
  <c r="E92"/>
  <c r="D92"/>
  <c r="L89"/>
  <c r="K89"/>
  <c r="J89"/>
  <c r="I89"/>
  <c r="H89"/>
  <c r="G89"/>
  <c r="F89"/>
  <c r="E89"/>
  <c r="D89"/>
  <c r="L88"/>
  <c r="K88"/>
  <c r="J88"/>
  <c r="I88"/>
  <c r="H88"/>
  <c r="G88"/>
  <c r="F88"/>
  <c r="E88"/>
  <c r="D88"/>
  <c r="L80"/>
  <c r="L78" s="1"/>
  <c r="K80"/>
  <c r="K78" s="1"/>
  <c r="J80"/>
  <c r="J78" s="1"/>
  <c r="I80"/>
  <c r="I78" s="1"/>
  <c r="H80"/>
  <c r="H78" s="1"/>
  <c r="G80"/>
  <c r="G78" s="1"/>
  <c r="F80"/>
  <c r="F78" s="1"/>
  <c r="E80"/>
  <c r="E78" s="1"/>
  <c r="D80"/>
  <c r="D78" s="1"/>
  <c r="L70"/>
  <c r="K70"/>
  <c r="J70"/>
  <c r="I70"/>
  <c r="H70"/>
  <c r="G70"/>
  <c r="F70"/>
  <c r="E70"/>
  <c r="D70"/>
  <c r="L61"/>
  <c r="K61"/>
  <c r="J61"/>
  <c r="I61"/>
  <c r="H61"/>
  <c r="G61"/>
  <c r="F61"/>
  <c r="E61"/>
  <c r="D61"/>
  <c r="L54"/>
  <c r="K54"/>
  <c r="J54"/>
  <c r="I54"/>
  <c r="H54"/>
  <c r="G54"/>
  <c r="F54"/>
  <c r="E54"/>
  <c r="D54"/>
  <c r="L49"/>
  <c r="K49"/>
  <c r="J49"/>
  <c r="I49"/>
  <c r="H49"/>
  <c r="G49"/>
  <c r="F49"/>
  <c r="E49"/>
  <c r="D49"/>
  <c r="L48"/>
  <c r="K48"/>
  <c r="J48"/>
  <c r="I48"/>
  <c r="H48"/>
  <c r="G48"/>
  <c r="F48"/>
  <c r="E48"/>
  <c r="D48"/>
  <c r="L44"/>
  <c r="K44"/>
  <c r="J44"/>
  <c r="I44"/>
  <c r="H44"/>
  <c r="G44"/>
  <c r="F44"/>
  <c r="E44"/>
  <c r="D44"/>
  <c r="L39"/>
  <c r="K39"/>
  <c r="J39"/>
  <c r="I39"/>
  <c r="H39"/>
  <c r="G39"/>
  <c r="F39"/>
  <c r="E39"/>
  <c r="D39"/>
  <c r="L38"/>
  <c r="K38"/>
  <c r="J38"/>
  <c r="I38"/>
  <c r="H38"/>
  <c r="G38"/>
  <c r="F38"/>
  <c r="E38"/>
  <c r="D38"/>
  <c r="L30"/>
  <c r="K30"/>
  <c r="J30"/>
  <c r="I30"/>
  <c r="H30"/>
  <c r="G30"/>
  <c r="F30"/>
  <c r="E30"/>
  <c r="D30"/>
  <c r="L28"/>
  <c r="K28"/>
  <c r="J28"/>
  <c r="I28"/>
  <c r="H28"/>
  <c r="G28"/>
  <c r="F28"/>
  <c r="E28"/>
  <c r="D28"/>
  <c r="L16"/>
  <c r="K16"/>
  <c r="J16"/>
  <c r="I16"/>
  <c r="H16"/>
  <c r="G16"/>
  <c r="F16"/>
  <c r="E16"/>
  <c r="D16"/>
  <c r="L106" i="18"/>
  <c r="K106"/>
  <c r="J106"/>
  <c r="I106"/>
  <c r="H106"/>
  <c r="G106"/>
  <c r="F106"/>
  <c r="E106"/>
  <c r="D106"/>
  <c r="L100"/>
  <c r="L99" s="1"/>
  <c r="K100"/>
  <c r="J100"/>
  <c r="I100"/>
  <c r="H100"/>
  <c r="G100"/>
  <c r="F100"/>
  <c r="E100"/>
  <c r="D100"/>
  <c r="K99"/>
  <c r="J99"/>
  <c r="J96" s="1"/>
  <c r="I99"/>
  <c r="H99"/>
  <c r="G99"/>
  <c r="F99"/>
  <c r="E99"/>
  <c r="D99"/>
  <c r="L97"/>
  <c r="K97"/>
  <c r="J97"/>
  <c r="I97"/>
  <c r="H97"/>
  <c r="G97"/>
  <c r="F97"/>
  <c r="E97"/>
  <c r="D97"/>
  <c r="K96"/>
  <c r="I96"/>
  <c r="H96"/>
  <c r="G96"/>
  <c r="F96"/>
  <c r="E96"/>
  <c r="D96"/>
  <c r="L90"/>
  <c r="K90"/>
  <c r="J90"/>
  <c r="I90"/>
  <c r="H90"/>
  <c r="G90"/>
  <c r="F90"/>
  <c r="E90"/>
  <c r="D90"/>
  <c r="L87"/>
  <c r="K87"/>
  <c r="J87"/>
  <c r="I87"/>
  <c r="H87"/>
  <c r="G87"/>
  <c r="F87"/>
  <c r="E87"/>
  <c r="D87"/>
  <c r="L86"/>
  <c r="K86"/>
  <c r="J86"/>
  <c r="I86"/>
  <c r="H86"/>
  <c r="G86"/>
  <c r="F86"/>
  <c r="E86"/>
  <c r="D86"/>
  <c r="L78"/>
  <c r="L76" s="1"/>
  <c r="K78"/>
  <c r="K76" s="1"/>
  <c r="J78"/>
  <c r="J76" s="1"/>
  <c r="I78"/>
  <c r="I76" s="1"/>
  <c r="H78"/>
  <c r="H76" s="1"/>
  <c r="G78"/>
  <c r="G76" s="1"/>
  <c r="F78"/>
  <c r="F76" s="1"/>
  <c r="E78"/>
  <c r="E76" s="1"/>
  <c r="D78"/>
  <c r="D76" s="1"/>
  <c r="L68"/>
  <c r="K68"/>
  <c r="J68"/>
  <c r="I68"/>
  <c r="H68"/>
  <c r="G68"/>
  <c r="F68"/>
  <c r="E68"/>
  <c r="D68"/>
  <c r="L59"/>
  <c r="K59"/>
  <c r="J59"/>
  <c r="I59"/>
  <c r="H59"/>
  <c r="G59"/>
  <c r="F59"/>
  <c r="E59"/>
  <c r="D59"/>
  <c r="L52"/>
  <c r="K52"/>
  <c r="J52"/>
  <c r="I52"/>
  <c r="H52"/>
  <c r="G52"/>
  <c r="F52"/>
  <c r="E52"/>
  <c r="D52"/>
  <c r="L47"/>
  <c r="K47"/>
  <c r="J47"/>
  <c r="I47"/>
  <c r="H47"/>
  <c r="G47"/>
  <c r="F47"/>
  <c r="E47"/>
  <c r="D47"/>
  <c r="L46"/>
  <c r="K46"/>
  <c r="J46"/>
  <c r="I46"/>
  <c r="H46"/>
  <c r="G46"/>
  <c r="F46"/>
  <c r="E46"/>
  <c r="D46"/>
  <c r="L42"/>
  <c r="K42"/>
  <c r="J42"/>
  <c r="I42"/>
  <c r="H42"/>
  <c r="G42"/>
  <c r="F42"/>
  <c r="E42"/>
  <c r="D42"/>
  <c r="L37"/>
  <c r="K37"/>
  <c r="J37"/>
  <c r="I37"/>
  <c r="H37"/>
  <c r="G37"/>
  <c r="F37"/>
  <c r="E37"/>
  <c r="D37"/>
  <c r="L36"/>
  <c r="K36"/>
  <c r="J36"/>
  <c r="I36"/>
  <c r="H36"/>
  <c r="G36"/>
  <c r="F36"/>
  <c r="E36"/>
  <c r="D36"/>
  <c r="L28"/>
  <c r="K28"/>
  <c r="J28"/>
  <c r="I28"/>
  <c r="H28"/>
  <c r="G28"/>
  <c r="F28"/>
  <c r="E28"/>
  <c r="D28"/>
  <c r="L26"/>
  <c r="K26"/>
  <c r="J26"/>
  <c r="I26"/>
  <c r="H26"/>
  <c r="G26"/>
  <c r="F26"/>
  <c r="E26"/>
  <c r="D26"/>
  <c r="L14"/>
  <c r="K14"/>
  <c r="J14"/>
  <c r="I14"/>
  <c r="H14"/>
  <c r="G14"/>
  <c r="F14"/>
  <c r="E14"/>
  <c r="D14"/>
  <c r="L106" i="17"/>
  <c r="L100" s="1"/>
  <c r="L99" s="1"/>
  <c r="K106"/>
  <c r="K100" s="1"/>
  <c r="K99" s="1"/>
  <c r="J106"/>
  <c r="J100" s="1"/>
  <c r="J99" s="1"/>
  <c r="I106"/>
  <c r="I100" s="1"/>
  <c r="I99" s="1"/>
  <c r="H106"/>
  <c r="H100" s="1"/>
  <c r="H99" s="1"/>
  <c r="G106"/>
  <c r="G100" s="1"/>
  <c r="G99" s="1"/>
  <c r="F106"/>
  <c r="F100" s="1"/>
  <c r="F99" s="1"/>
  <c r="E106"/>
  <c r="E100" s="1"/>
  <c r="E99" s="1"/>
  <c r="D106"/>
  <c r="D100" s="1"/>
  <c r="D99" s="1"/>
  <c r="L97"/>
  <c r="K97"/>
  <c r="J97"/>
  <c r="I97"/>
  <c r="H97"/>
  <c r="G97"/>
  <c r="F97"/>
  <c r="E97"/>
  <c r="D97"/>
  <c r="L90"/>
  <c r="K90"/>
  <c r="J90"/>
  <c r="I90"/>
  <c r="H90"/>
  <c r="G90"/>
  <c r="F90"/>
  <c r="E90"/>
  <c r="D90"/>
  <c r="L87"/>
  <c r="K87"/>
  <c r="J87"/>
  <c r="I87"/>
  <c r="H87"/>
  <c r="G87"/>
  <c r="F87"/>
  <c r="E87"/>
  <c r="D87"/>
  <c r="L86"/>
  <c r="K86"/>
  <c r="J86"/>
  <c r="I86"/>
  <c r="H86"/>
  <c r="G86"/>
  <c r="F86"/>
  <c r="E86"/>
  <c r="D86"/>
  <c r="L78"/>
  <c r="L76" s="1"/>
  <c r="L67" s="1"/>
  <c r="K78"/>
  <c r="K76" s="1"/>
  <c r="J78"/>
  <c r="J76" s="1"/>
  <c r="J67" s="1"/>
  <c r="I78"/>
  <c r="I76" s="1"/>
  <c r="H78"/>
  <c r="H76" s="1"/>
  <c r="H67" s="1"/>
  <c r="G78"/>
  <c r="G76" s="1"/>
  <c r="F78"/>
  <c r="F76" s="1"/>
  <c r="F67" s="1"/>
  <c r="E78"/>
  <c r="E76" s="1"/>
  <c r="D78"/>
  <c r="D76" s="1"/>
  <c r="D67" s="1"/>
  <c r="L68"/>
  <c r="K68"/>
  <c r="J68"/>
  <c r="I68"/>
  <c r="H68"/>
  <c r="G68"/>
  <c r="F68"/>
  <c r="E68"/>
  <c r="D68"/>
  <c r="L59"/>
  <c r="K59"/>
  <c r="J59"/>
  <c r="I59"/>
  <c r="H59"/>
  <c r="G59"/>
  <c r="F59"/>
  <c r="E59"/>
  <c r="D59"/>
  <c r="L52"/>
  <c r="K52"/>
  <c r="J52"/>
  <c r="J46" s="1"/>
  <c r="I52"/>
  <c r="H52"/>
  <c r="G52"/>
  <c r="F52"/>
  <c r="E52"/>
  <c r="D52"/>
  <c r="L47"/>
  <c r="L46" s="1"/>
  <c r="K47"/>
  <c r="K46" s="1"/>
  <c r="J47"/>
  <c r="I47"/>
  <c r="I46" s="1"/>
  <c r="H47"/>
  <c r="G47"/>
  <c r="G46" s="1"/>
  <c r="F47"/>
  <c r="E47"/>
  <c r="E46" s="1"/>
  <c r="D47"/>
  <c r="L42"/>
  <c r="K42"/>
  <c r="J42"/>
  <c r="I42"/>
  <c r="H42"/>
  <c r="G42"/>
  <c r="F42"/>
  <c r="E42"/>
  <c r="D42"/>
  <c r="L37"/>
  <c r="K37"/>
  <c r="J37"/>
  <c r="I37"/>
  <c r="H37"/>
  <c r="G37"/>
  <c r="F37"/>
  <c r="E37"/>
  <c r="D37"/>
  <c r="D36" s="1"/>
  <c r="L36"/>
  <c r="K36"/>
  <c r="J36"/>
  <c r="I36"/>
  <c r="H36"/>
  <c r="G36"/>
  <c r="F36"/>
  <c r="E36"/>
  <c r="L28"/>
  <c r="K28"/>
  <c r="J28"/>
  <c r="I28"/>
  <c r="H28"/>
  <c r="G28"/>
  <c r="F28"/>
  <c r="E28"/>
  <c r="D28"/>
  <c r="L26"/>
  <c r="K26"/>
  <c r="J26"/>
  <c r="I26"/>
  <c r="H26"/>
  <c r="G26"/>
  <c r="F26"/>
  <c r="E26"/>
  <c r="D26"/>
  <c r="L14"/>
  <c r="K14"/>
  <c r="J14"/>
  <c r="I14"/>
  <c r="H14"/>
  <c r="G14"/>
  <c r="F14"/>
  <c r="E14"/>
  <c r="D14"/>
  <c r="L105" i="16"/>
  <c r="K105"/>
  <c r="J105"/>
  <c r="I105"/>
  <c r="H105"/>
  <c r="G105"/>
  <c r="F105"/>
  <c r="E105"/>
  <c r="D105"/>
  <c r="L99"/>
  <c r="L98" s="1"/>
  <c r="K99"/>
  <c r="J99"/>
  <c r="I99"/>
  <c r="H99"/>
  <c r="G99"/>
  <c r="F99"/>
  <c r="E99"/>
  <c r="D99"/>
  <c r="K98"/>
  <c r="J98"/>
  <c r="I98"/>
  <c r="H98"/>
  <c r="G98"/>
  <c r="F98"/>
  <c r="E98"/>
  <c r="D98"/>
  <c r="L96"/>
  <c r="K96"/>
  <c r="J96"/>
  <c r="I96"/>
  <c r="H96"/>
  <c r="G96"/>
  <c r="F96"/>
  <c r="E96"/>
  <c r="D96"/>
  <c r="J95"/>
  <c r="H95"/>
  <c r="F95"/>
  <c r="D95"/>
  <c r="L89"/>
  <c r="K89"/>
  <c r="J89"/>
  <c r="I89"/>
  <c r="H89"/>
  <c r="G89"/>
  <c r="F89"/>
  <c r="E89"/>
  <c r="D89"/>
  <c r="L86"/>
  <c r="L85" s="1"/>
  <c r="K86"/>
  <c r="K85" s="1"/>
  <c r="J86"/>
  <c r="I86"/>
  <c r="H86"/>
  <c r="G86"/>
  <c r="G85" s="1"/>
  <c r="F86"/>
  <c r="F85" s="1"/>
  <c r="E86"/>
  <c r="D86"/>
  <c r="D85" s="1"/>
  <c r="J85"/>
  <c r="I85"/>
  <c r="H85"/>
  <c r="E85"/>
  <c r="L77"/>
  <c r="K77"/>
  <c r="J77"/>
  <c r="I77"/>
  <c r="H77"/>
  <c r="G77"/>
  <c r="F77"/>
  <c r="E77"/>
  <c r="D77"/>
  <c r="D75" s="1"/>
  <c r="L75"/>
  <c r="K75"/>
  <c r="J75"/>
  <c r="I75"/>
  <c r="H75"/>
  <c r="G75"/>
  <c r="F75"/>
  <c r="E75"/>
  <c r="L67"/>
  <c r="K67"/>
  <c r="J67"/>
  <c r="I67"/>
  <c r="H67"/>
  <c r="G67"/>
  <c r="F67"/>
  <c r="E67"/>
  <c r="D67"/>
  <c r="L66"/>
  <c r="K66"/>
  <c r="J66"/>
  <c r="I66"/>
  <c r="H66"/>
  <c r="G66"/>
  <c r="F66"/>
  <c r="L58"/>
  <c r="K58"/>
  <c r="J58"/>
  <c r="I58"/>
  <c r="H58"/>
  <c r="G58"/>
  <c r="F58"/>
  <c r="E58"/>
  <c r="D58"/>
  <c r="L51"/>
  <c r="K51"/>
  <c r="J51"/>
  <c r="I51"/>
  <c r="H51"/>
  <c r="G51"/>
  <c r="F51"/>
  <c r="E51"/>
  <c r="D51"/>
  <c r="L46"/>
  <c r="K46"/>
  <c r="K45" s="1"/>
  <c r="J46"/>
  <c r="I46"/>
  <c r="I45" s="1"/>
  <c r="H46"/>
  <c r="G46"/>
  <c r="G45" s="1"/>
  <c r="F46"/>
  <c r="E46"/>
  <c r="E45" s="1"/>
  <c r="D46"/>
  <c r="L45"/>
  <c r="L32" s="1"/>
  <c r="J45"/>
  <c r="H45"/>
  <c r="F45"/>
  <c r="D45"/>
  <c r="L41"/>
  <c r="K41"/>
  <c r="J41"/>
  <c r="I41"/>
  <c r="H41"/>
  <c r="G41"/>
  <c r="F41"/>
  <c r="E41"/>
  <c r="D41"/>
  <c r="L36"/>
  <c r="K36"/>
  <c r="J36"/>
  <c r="I36"/>
  <c r="H36"/>
  <c r="G36"/>
  <c r="F36"/>
  <c r="E36"/>
  <c r="E35" s="1"/>
  <c r="D36"/>
  <c r="L35"/>
  <c r="K35"/>
  <c r="J35"/>
  <c r="I35"/>
  <c r="H35"/>
  <c r="G35"/>
  <c r="L27"/>
  <c r="K27"/>
  <c r="J27"/>
  <c r="J25" s="1"/>
  <c r="I27"/>
  <c r="H27"/>
  <c r="G27"/>
  <c r="F27"/>
  <c r="E27"/>
  <c r="D27"/>
  <c r="L25"/>
  <c r="K25"/>
  <c r="I25"/>
  <c r="H25"/>
  <c r="G25"/>
  <c r="F25"/>
  <c r="E25"/>
  <c r="D25"/>
  <c r="L13"/>
  <c r="K13"/>
  <c r="J13"/>
  <c r="I13"/>
  <c r="H13"/>
  <c r="G13"/>
  <c r="F13"/>
  <c r="E13"/>
  <c r="D13"/>
  <c r="L107" i="15"/>
  <c r="K107"/>
  <c r="J107"/>
  <c r="I107"/>
  <c r="H107"/>
  <c r="G107"/>
  <c r="F107"/>
  <c r="E107"/>
  <c r="D107"/>
  <c r="L101"/>
  <c r="L100" s="1"/>
  <c r="K101"/>
  <c r="K100" s="1"/>
  <c r="J101"/>
  <c r="J100" s="1"/>
  <c r="I101"/>
  <c r="I100" s="1"/>
  <c r="H101"/>
  <c r="G101"/>
  <c r="G100" s="1"/>
  <c r="F101"/>
  <c r="F100" s="1"/>
  <c r="E101"/>
  <c r="E100" s="1"/>
  <c r="D101"/>
  <c r="D100" s="1"/>
  <c r="H100"/>
  <c r="L98"/>
  <c r="K98"/>
  <c r="J98"/>
  <c r="I98"/>
  <c r="H98"/>
  <c r="G98"/>
  <c r="F98"/>
  <c r="E98"/>
  <c r="D98"/>
  <c r="L91"/>
  <c r="K91"/>
  <c r="J91"/>
  <c r="I91"/>
  <c r="H91"/>
  <c r="G91"/>
  <c r="F91"/>
  <c r="E91"/>
  <c r="D91"/>
  <c r="L88"/>
  <c r="K88"/>
  <c r="K87" s="1"/>
  <c r="J88"/>
  <c r="I88"/>
  <c r="I87" s="1"/>
  <c r="H88"/>
  <c r="G88"/>
  <c r="G87" s="1"/>
  <c r="F88"/>
  <c r="E88"/>
  <c r="E87" s="1"/>
  <c r="D88"/>
  <c r="L87"/>
  <c r="J87"/>
  <c r="H87"/>
  <c r="F87"/>
  <c r="D87"/>
  <c r="L79"/>
  <c r="L77" s="1"/>
  <c r="K79"/>
  <c r="K77" s="1"/>
  <c r="J79"/>
  <c r="J77" s="1"/>
  <c r="I79"/>
  <c r="I77" s="1"/>
  <c r="H79"/>
  <c r="H77" s="1"/>
  <c r="G79"/>
  <c r="G77" s="1"/>
  <c r="F79"/>
  <c r="F77" s="1"/>
  <c r="E79"/>
  <c r="E77" s="1"/>
  <c r="D79"/>
  <c r="D77" s="1"/>
  <c r="L69"/>
  <c r="K69"/>
  <c r="J69"/>
  <c r="I69"/>
  <c r="H69"/>
  <c r="G69"/>
  <c r="F69"/>
  <c r="E69"/>
  <c r="D69"/>
  <c r="L60"/>
  <c r="K60"/>
  <c r="J60"/>
  <c r="I60"/>
  <c r="H60"/>
  <c r="G60"/>
  <c r="F60"/>
  <c r="E60"/>
  <c r="D60"/>
  <c r="L53"/>
  <c r="K53"/>
  <c r="J53"/>
  <c r="I53"/>
  <c r="H53"/>
  <c r="G53"/>
  <c r="F53"/>
  <c r="E53"/>
  <c r="D53"/>
  <c r="L48"/>
  <c r="K48"/>
  <c r="J48"/>
  <c r="I48"/>
  <c r="H48"/>
  <c r="G48"/>
  <c r="F48"/>
  <c r="E48"/>
  <c r="D48"/>
  <c r="K47"/>
  <c r="I47"/>
  <c r="L43"/>
  <c r="K43"/>
  <c r="J43"/>
  <c r="I43"/>
  <c r="H43"/>
  <c r="G43"/>
  <c r="F43"/>
  <c r="E43"/>
  <c r="D43"/>
  <c r="L38"/>
  <c r="L37" s="1"/>
  <c r="K38"/>
  <c r="K37" s="1"/>
  <c r="J38"/>
  <c r="J37" s="1"/>
  <c r="I38"/>
  <c r="I37" s="1"/>
  <c r="H38"/>
  <c r="H37" s="1"/>
  <c r="G38"/>
  <c r="G37" s="1"/>
  <c r="F38"/>
  <c r="F37" s="1"/>
  <c r="E38"/>
  <c r="E37" s="1"/>
  <c r="D38"/>
  <c r="D37" s="1"/>
  <c r="L29"/>
  <c r="K29"/>
  <c r="J29"/>
  <c r="I29"/>
  <c r="H29"/>
  <c r="G29"/>
  <c r="F29"/>
  <c r="E29"/>
  <c r="D29"/>
  <c r="L27"/>
  <c r="K27"/>
  <c r="J27"/>
  <c r="I27"/>
  <c r="H27"/>
  <c r="G27"/>
  <c r="F27"/>
  <c r="E27"/>
  <c r="D27"/>
  <c r="L15"/>
  <c r="K15"/>
  <c r="J15"/>
  <c r="I15"/>
  <c r="H15"/>
  <c r="G15"/>
  <c r="F15"/>
  <c r="E15"/>
  <c r="D15"/>
  <c r="J11" i="1"/>
  <c r="I11"/>
  <c r="G11"/>
  <c r="F11"/>
  <c r="D11"/>
  <c r="C11"/>
  <c r="K14" i="7"/>
  <c r="G10"/>
  <c r="F10"/>
  <c r="K12"/>
  <c r="K10"/>
  <c r="E10"/>
  <c r="E33" i="6"/>
  <c r="E36"/>
  <c r="E95" i="16" l="1"/>
  <c r="G95"/>
  <c r="I95"/>
  <c r="K95"/>
  <c r="E66"/>
  <c r="D66"/>
  <c r="H32"/>
  <c r="J32"/>
  <c r="E32"/>
  <c r="G32"/>
  <c r="G23" s="1"/>
  <c r="G9" s="1"/>
  <c r="I32"/>
  <c r="I23" s="1"/>
  <c r="I9" s="1"/>
  <c r="K32"/>
  <c r="K23" s="1"/>
  <c r="K9" s="1"/>
  <c r="H23"/>
  <c r="H9" s="1"/>
  <c r="D35"/>
  <c r="D32" s="1"/>
  <c r="F35"/>
  <c r="F32" s="1"/>
  <c r="F23" s="1"/>
  <c r="F9" s="1"/>
  <c r="L96" i="20"/>
  <c r="D67"/>
  <c r="F67"/>
  <c r="F33" s="1"/>
  <c r="F24" s="1"/>
  <c r="F10" s="1"/>
  <c r="H67"/>
  <c r="J67"/>
  <c r="L67"/>
  <c r="E33"/>
  <c r="G33"/>
  <c r="I33"/>
  <c r="K33"/>
  <c r="D33"/>
  <c r="H33"/>
  <c r="J33"/>
  <c r="L33"/>
  <c r="K24"/>
  <c r="K10" s="1"/>
  <c r="J24"/>
  <c r="J10" s="1"/>
  <c r="I24"/>
  <c r="I10" s="1"/>
  <c r="H24"/>
  <c r="H10" s="1"/>
  <c r="G24"/>
  <c r="G10" s="1"/>
  <c r="E24"/>
  <c r="E10" s="1"/>
  <c r="D24"/>
  <c r="D10" s="1"/>
  <c r="L24"/>
  <c r="L10" s="1"/>
  <c r="D69" i="19"/>
  <c r="F69"/>
  <c r="F35" s="1"/>
  <c r="F26" s="1"/>
  <c r="F12" s="1"/>
  <c r="H69"/>
  <c r="J69"/>
  <c r="L69"/>
  <c r="E69"/>
  <c r="G69"/>
  <c r="I69"/>
  <c r="K69"/>
  <c r="D35"/>
  <c r="H35"/>
  <c r="H26" s="1"/>
  <c r="H12" s="1"/>
  <c r="J35"/>
  <c r="J26" s="1"/>
  <c r="J12" s="1"/>
  <c r="L35"/>
  <c r="E35"/>
  <c r="G35"/>
  <c r="I35"/>
  <c r="I26" s="1"/>
  <c r="I12" s="1"/>
  <c r="K35"/>
  <c r="K26" s="1"/>
  <c r="K12" s="1"/>
  <c r="G26"/>
  <c r="G12" s="1"/>
  <c r="E26"/>
  <c r="E12" s="1"/>
  <c r="D26"/>
  <c r="D12" s="1"/>
  <c r="L96" i="18"/>
  <c r="E67"/>
  <c r="E33" s="1"/>
  <c r="G67"/>
  <c r="G33" s="1"/>
  <c r="G24" s="1"/>
  <c r="G10" s="1"/>
  <c r="I67"/>
  <c r="I33" s="1"/>
  <c r="K67"/>
  <c r="K33" s="1"/>
  <c r="D67"/>
  <c r="D33" s="1"/>
  <c r="F67"/>
  <c r="F33" s="1"/>
  <c r="F24" s="1"/>
  <c r="F10" s="1"/>
  <c r="H67"/>
  <c r="H33" s="1"/>
  <c r="H24" s="1"/>
  <c r="H10" s="1"/>
  <c r="J67"/>
  <c r="J33" s="1"/>
  <c r="J24" s="1"/>
  <c r="J10" s="1"/>
  <c r="L67"/>
  <c r="L33" s="1"/>
  <c r="L24" s="1"/>
  <c r="L10" s="1"/>
  <c r="K24"/>
  <c r="K10" s="1"/>
  <c r="I24"/>
  <c r="I10" s="1"/>
  <c r="E24"/>
  <c r="E10" s="1"/>
  <c r="D24"/>
  <c r="D10" s="1"/>
  <c r="D96" i="17"/>
  <c r="F96"/>
  <c r="H96"/>
  <c r="J96"/>
  <c r="L96"/>
  <c r="E96"/>
  <c r="G96"/>
  <c r="I96"/>
  <c r="K96"/>
  <c r="E67"/>
  <c r="G67"/>
  <c r="I67"/>
  <c r="I33" s="1"/>
  <c r="I24" s="1"/>
  <c r="I10" s="1"/>
  <c r="K67"/>
  <c r="D46"/>
  <c r="D33" s="1"/>
  <c r="D24" s="1"/>
  <c r="D10" s="1"/>
  <c r="F46"/>
  <c r="H46"/>
  <c r="H33" s="1"/>
  <c r="H24" s="1"/>
  <c r="H10" s="1"/>
  <c r="J33"/>
  <c r="L33"/>
  <c r="L24" s="1"/>
  <c r="L10" s="1"/>
  <c r="J24"/>
  <c r="J10" s="1"/>
  <c r="K33"/>
  <c r="K24" s="1"/>
  <c r="K10" s="1"/>
  <c r="G33"/>
  <c r="G24" s="1"/>
  <c r="G10" s="1"/>
  <c r="F33"/>
  <c r="F24" s="1"/>
  <c r="F10" s="1"/>
  <c r="E33"/>
  <c r="E24" s="1"/>
  <c r="E10" s="1"/>
  <c r="L95" i="16"/>
  <c r="J23"/>
  <c r="J9" s="1"/>
  <c r="L23"/>
  <c r="L9" s="1"/>
  <c r="E47" i="15"/>
  <c r="G47"/>
  <c r="E68"/>
  <c r="G68"/>
  <c r="I68"/>
  <c r="K68"/>
  <c r="E97"/>
  <c r="G97"/>
  <c r="I97"/>
  <c r="K97"/>
  <c r="D47"/>
  <c r="F47"/>
  <c r="H47"/>
  <c r="J47"/>
  <c r="L47"/>
  <c r="D68"/>
  <c r="F68"/>
  <c r="H68"/>
  <c r="J68"/>
  <c r="L68"/>
  <c r="L97"/>
  <c r="J97"/>
  <c r="H97"/>
  <c r="F97"/>
  <c r="D97"/>
  <c r="K34"/>
  <c r="K25" s="1"/>
  <c r="K11" s="1"/>
  <c r="I34"/>
  <c r="I25" s="1"/>
  <c r="I11" s="1"/>
  <c r="L34"/>
  <c r="J34"/>
  <c r="J25" s="1"/>
  <c r="J11" s="1"/>
  <c r="H34"/>
  <c r="G34"/>
  <c r="G25" s="1"/>
  <c r="G11" s="1"/>
  <c r="F34"/>
  <c r="F25" s="1"/>
  <c r="F11" s="1"/>
  <c r="E34"/>
  <c r="D34"/>
  <c r="E25"/>
  <c r="E11" s="1"/>
  <c r="D25"/>
  <c r="D11" s="1"/>
  <c r="K107" i="3"/>
  <c r="K101" s="1"/>
  <c r="K100" s="1"/>
  <c r="K97" s="1"/>
  <c r="J107"/>
  <c r="I107"/>
  <c r="I101" s="1"/>
  <c r="I100" s="1"/>
  <c r="I97" s="1"/>
  <c r="H107"/>
  <c r="H101" s="1"/>
  <c r="H100" s="1"/>
  <c r="H97" s="1"/>
  <c r="G107"/>
  <c r="G101" s="1"/>
  <c r="G100" s="1"/>
  <c r="G97" s="1"/>
  <c r="F107"/>
  <c r="E107"/>
  <c r="E101" s="1"/>
  <c r="E100" s="1"/>
  <c r="E97" s="1"/>
  <c r="D107"/>
  <c r="D101" s="1"/>
  <c r="D100" s="1"/>
  <c r="D97" s="1"/>
  <c r="C107"/>
  <c r="C101" s="1"/>
  <c r="C100" s="1"/>
  <c r="C97" s="1"/>
  <c r="J101"/>
  <c r="F101"/>
  <c r="J100"/>
  <c r="F100"/>
  <c r="K98"/>
  <c r="J98"/>
  <c r="I98"/>
  <c r="H98"/>
  <c r="G98"/>
  <c r="F98"/>
  <c r="E98"/>
  <c r="D98"/>
  <c r="C98"/>
  <c r="J97"/>
  <c r="F97"/>
  <c r="K91"/>
  <c r="J91"/>
  <c r="I91"/>
  <c r="H91"/>
  <c r="G91"/>
  <c r="F91"/>
  <c r="E91"/>
  <c r="D91"/>
  <c r="C91"/>
  <c r="K88"/>
  <c r="J88"/>
  <c r="I88"/>
  <c r="H88"/>
  <c r="G88"/>
  <c r="F88"/>
  <c r="E88"/>
  <c r="D88"/>
  <c r="C88"/>
  <c r="K87"/>
  <c r="J87"/>
  <c r="I87"/>
  <c r="H87"/>
  <c r="G87"/>
  <c r="F87"/>
  <c r="E87"/>
  <c r="D87"/>
  <c r="C87"/>
  <c r="K79"/>
  <c r="J79"/>
  <c r="I79"/>
  <c r="H79"/>
  <c r="G79"/>
  <c r="F79"/>
  <c r="E79"/>
  <c r="D79"/>
  <c r="C79"/>
  <c r="K77"/>
  <c r="J77"/>
  <c r="I77"/>
  <c r="H77"/>
  <c r="G77"/>
  <c r="F77"/>
  <c r="E77"/>
  <c r="D77"/>
  <c r="C77"/>
  <c r="K69"/>
  <c r="J69"/>
  <c r="I69"/>
  <c r="H69"/>
  <c r="G69"/>
  <c r="F69"/>
  <c r="E69"/>
  <c r="D69"/>
  <c r="C69"/>
  <c r="K68"/>
  <c r="J68"/>
  <c r="I68"/>
  <c r="H68"/>
  <c r="G68"/>
  <c r="F68"/>
  <c r="E68"/>
  <c r="D68"/>
  <c r="C68"/>
  <c r="K60"/>
  <c r="J60"/>
  <c r="I60"/>
  <c r="H60"/>
  <c r="G60"/>
  <c r="F60"/>
  <c r="E60"/>
  <c r="D60"/>
  <c r="C60"/>
  <c r="K53"/>
  <c r="J53"/>
  <c r="I53"/>
  <c r="H53"/>
  <c r="G53"/>
  <c r="F53"/>
  <c r="E53"/>
  <c r="D53"/>
  <c r="C53"/>
  <c r="K48"/>
  <c r="J48"/>
  <c r="I48"/>
  <c r="H48"/>
  <c r="G48"/>
  <c r="F48"/>
  <c r="E48"/>
  <c r="D48"/>
  <c r="C48"/>
  <c r="K47"/>
  <c r="J47"/>
  <c r="I47"/>
  <c r="H47"/>
  <c r="G47"/>
  <c r="F47"/>
  <c r="E47"/>
  <c r="D47"/>
  <c r="C47"/>
  <c r="K43"/>
  <c r="J43"/>
  <c r="I43"/>
  <c r="H43"/>
  <c r="G43"/>
  <c r="F43"/>
  <c r="E43"/>
  <c r="D43"/>
  <c r="C43"/>
  <c r="K38"/>
  <c r="J38"/>
  <c r="I38"/>
  <c r="H38"/>
  <c r="G38"/>
  <c r="F38"/>
  <c r="E38"/>
  <c r="D38"/>
  <c r="C38"/>
  <c r="K37"/>
  <c r="J37"/>
  <c r="I37"/>
  <c r="H37"/>
  <c r="G37"/>
  <c r="F37"/>
  <c r="E37"/>
  <c r="D37"/>
  <c r="C37"/>
  <c r="K34"/>
  <c r="J34"/>
  <c r="I34"/>
  <c r="H34"/>
  <c r="G34"/>
  <c r="F34"/>
  <c r="E34"/>
  <c r="D34"/>
  <c r="C34"/>
  <c r="K29"/>
  <c r="J29"/>
  <c r="I29"/>
  <c r="H29"/>
  <c r="G29"/>
  <c r="F29"/>
  <c r="E29"/>
  <c r="D29"/>
  <c r="C29"/>
  <c r="K27"/>
  <c r="J27"/>
  <c r="J25" s="1"/>
  <c r="J11" s="1"/>
  <c r="I27"/>
  <c r="H27"/>
  <c r="G27"/>
  <c r="F27"/>
  <c r="F25" s="1"/>
  <c r="F11" s="1"/>
  <c r="E27"/>
  <c r="D27"/>
  <c r="C27"/>
  <c r="K15"/>
  <c r="J15"/>
  <c r="I15"/>
  <c r="H15"/>
  <c r="G15"/>
  <c r="F15"/>
  <c r="E15"/>
  <c r="D15"/>
  <c r="C15"/>
  <c r="K107" i="2"/>
  <c r="K101" s="1"/>
  <c r="K100" s="1"/>
  <c r="K97" s="1"/>
  <c r="J107"/>
  <c r="J101" s="1"/>
  <c r="J100" s="1"/>
  <c r="J97" s="1"/>
  <c r="I107"/>
  <c r="I101" s="1"/>
  <c r="I100" s="1"/>
  <c r="I97" s="1"/>
  <c r="H107"/>
  <c r="G107"/>
  <c r="G101" s="1"/>
  <c r="G100" s="1"/>
  <c r="G97" s="1"/>
  <c r="F107"/>
  <c r="F101" s="1"/>
  <c r="F100" s="1"/>
  <c r="F97" s="1"/>
  <c r="E107"/>
  <c r="E101" s="1"/>
  <c r="E100" s="1"/>
  <c r="E97" s="1"/>
  <c r="D107"/>
  <c r="D101" s="1"/>
  <c r="D100" s="1"/>
  <c r="D97" s="1"/>
  <c r="C107"/>
  <c r="C101" s="1"/>
  <c r="C100" s="1"/>
  <c r="H101"/>
  <c r="H100" s="1"/>
  <c r="H97" s="1"/>
  <c r="K98"/>
  <c r="J98"/>
  <c r="I98"/>
  <c r="H98"/>
  <c r="G98"/>
  <c r="F98"/>
  <c r="E98"/>
  <c r="D98"/>
  <c r="C98"/>
  <c r="K91"/>
  <c r="J91"/>
  <c r="I91"/>
  <c r="H91"/>
  <c r="G91"/>
  <c r="F91"/>
  <c r="E91"/>
  <c r="D91"/>
  <c r="C91"/>
  <c r="K88"/>
  <c r="J88"/>
  <c r="I88"/>
  <c r="H88"/>
  <c r="G88"/>
  <c r="F88"/>
  <c r="E88"/>
  <c r="D88"/>
  <c r="C88"/>
  <c r="K87"/>
  <c r="J87"/>
  <c r="I87"/>
  <c r="H87"/>
  <c r="G87"/>
  <c r="F87"/>
  <c r="E87"/>
  <c r="D87"/>
  <c r="C87"/>
  <c r="K79"/>
  <c r="J79"/>
  <c r="I79"/>
  <c r="H79"/>
  <c r="G79"/>
  <c r="F79"/>
  <c r="E79"/>
  <c r="D79"/>
  <c r="C79"/>
  <c r="K77"/>
  <c r="J77"/>
  <c r="I77"/>
  <c r="H77"/>
  <c r="G77"/>
  <c r="F77"/>
  <c r="E77"/>
  <c r="D77"/>
  <c r="C77"/>
  <c r="K69"/>
  <c r="J69"/>
  <c r="I69"/>
  <c r="H69"/>
  <c r="G69"/>
  <c r="F69"/>
  <c r="E69"/>
  <c r="D69"/>
  <c r="C69"/>
  <c r="K68"/>
  <c r="J68"/>
  <c r="I68"/>
  <c r="H68"/>
  <c r="G68"/>
  <c r="F68"/>
  <c r="E68"/>
  <c r="D68"/>
  <c r="C68"/>
  <c r="K60"/>
  <c r="J60"/>
  <c r="I60"/>
  <c r="H60"/>
  <c r="G60"/>
  <c r="F60"/>
  <c r="E60"/>
  <c r="D60"/>
  <c r="C60"/>
  <c r="K53"/>
  <c r="J53"/>
  <c r="I53"/>
  <c r="H53"/>
  <c r="G53"/>
  <c r="F53"/>
  <c r="E53"/>
  <c r="E47" s="1"/>
  <c r="D53"/>
  <c r="C53"/>
  <c r="K48"/>
  <c r="J48"/>
  <c r="J47" s="1"/>
  <c r="I48"/>
  <c r="H48"/>
  <c r="G48"/>
  <c r="F48"/>
  <c r="F47" s="1"/>
  <c r="E48"/>
  <c r="D48"/>
  <c r="D47" s="1"/>
  <c r="C48"/>
  <c r="K47"/>
  <c r="I47"/>
  <c r="G47"/>
  <c r="C47"/>
  <c r="K43"/>
  <c r="J43"/>
  <c r="I43"/>
  <c r="H43"/>
  <c r="G43"/>
  <c r="F43"/>
  <c r="E43"/>
  <c r="D43"/>
  <c r="C43"/>
  <c r="K38"/>
  <c r="K37" s="1"/>
  <c r="J38"/>
  <c r="I38"/>
  <c r="I37" s="1"/>
  <c r="I34" s="1"/>
  <c r="H38"/>
  <c r="G38"/>
  <c r="G37" s="1"/>
  <c r="G34" s="1"/>
  <c r="F38"/>
  <c r="E38"/>
  <c r="E37" s="1"/>
  <c r="D38"/>
  <c r="C38"/>
  <c r="C37" s="1"/>
  <c r="C34" s="1"/>
  <c r="H37"/>
  <c r="F37"/>
  <c r="D37"/>
  <c r="D34" s="1"/>
  <c r="K29"/>
  <c r="J29"/>
  <c r="I29"/>
  <c r="H29"/>
  <c r="G29"/>
  <c r="F29"/>
  <c r="E29"/>
  <c r="D29"/>
  <c r="C29"/>
  <c r="K27"/>
  <c r="J27"/>
  <c r="I27"/>
  <c r="H27"/>
  <c r="G27"/>
  <c r="F27"/>
  <c r="E27"/>
  <c r="D27"/>
  <c r="C27"/>
  <c r="K15"/>
  <c r="J15"/>
  <c r="I15"/>
  <c r="H15"/>
  <c r="G15"/>
  <c r="F15"/>
  <c r="E15"/>
  <c r="D15"/>
  <c r="C15"/>
  <c r="K107" i="1"/>
  <c r="K101" s="1"/>
  <c r="K100" s="1"/>
  <c r="J107"/>
  <c r="J101" s="1"/>
  <c r="J100" s="1"/>
  <c r="I107"/>
  <c r="I101" s="1"/>
  <c r="I100" s="1"/>
  <c r="H107"/>
  <c r="H101" s="1"/>
  <c r="H100" s="1"/>
  <c r="G107"/>
  <c r="G101" s="1"/>
  <c r="G100" s="1"/>
  <c r="F107"/>
  <c r="F101" s="1"/>
  <c r="F100" s="1"/>
  <c r="E107"/>
  <c r="E101" s="1"/>
  <c r="E100" s="1"/>
  <c r="D107"/>
  <c r="D101" s="1"/>
  <c r="D100" s="1"/>
  <c r="C107"/>
  <c r="C101" s="1"/>
  <c r="C100" s="1"/>
  <c r="K98"/>
  <c r="J98"/>
  <c r="I98"/>
  <c r="H98"/>
  <c r="G98"/>
  <c r="F98"/>
  <c r="E98"/>
  <c r="D98"/>
  <c r="C98"/>
  <c r="K91"/>
  <c r="J91"/>
  <c r="I91"/>
  <c r="H91"/>
  <c r="G91"/>
  <c r="F91"/>
  <c r="E91"/>
  <c r="D91"/>
  <c r="C91"/>
  <c r="K88"/>
  <c r="J88"/>
  <c r="I88"/>
  <c r="H88"/>
  <c r="G88"/>
  <c r="F88"/>
  <c r="E88"/>
  <c r="D88"/>
  <c r="C88"/>
  <c r="K87"/>
  <c r="J87"/>
  <c r="I87"/>
  <c r="H87"/>
  <c r="G87"/>
  <c r="F87"/>
  <c r="E87"/>
  <c r="D87"/>
  <c r="C87"/>
  <c r="K79"/>
  <c r="J79"/>
  <c r="I79"/>
  <c r="H79"/>
  <c r="G79"/>
  <c r="F79"/>
  <c r="E79"/>
  <c r="D79"/>
  <c r="C79"/>
  <c r="K77"/>
  <c r="J77"/>
  <c r="I77"/>
  <c r="H77"/>
  <c r="G77"/>
  <c r="F77"/>
  <c r="E77"/>
  <c r="D77"/>
  <c r="C77"/>
  <c r="K69"/>
  <c r="J69"/>
  <c r="I69"/>
  <c r="H69"/>
  <c r="G69"/>
  <c r="F69"/>
  <c r="E69"/>
  <c r="D69"/>
  <c r="C69"/>
  <c r="K68"/>
  <c r="J68"/>
  <c r="I68"/>
  <c r="H68"/>
  <c r="G68"/>
  <c r="F68"/>
  <c r="E68"/>
  <c r="D68"/>
  <c r="C68"/>
  <c r="K60"/>
  <c r="K47" s="1"/>
  <c r="J60"/>
  <c r="I60"/>
  <c r="H60"/>
  <c r="G60"/>
  <c r="F60"/>
  <c r="E60"/>
  <c r="D60"/>
  <c r="C60"/>
  <c r="K53"/>
  <c r="J53"/>
  <c r="I53"/>
  <c r="H53"/>
  <c r="G53"/>
  <c r="F53"/>
  <c r="E53"/>
  <c r="D53"/>
  <c r="C53"/>
  <c r="K48"/>
  <c r="J48"/>
  <c r="I48"/>
  <c r="H48"/>
  <c r="G48"/>
  <c r="F48"/>
  <c r="E48"/>
  <c r="D48"/>
  <c r="C48"/>
  <c r="I47"/>
  <c r="H47"/>
  <c r="G47"/>
  <c r="F47"/>
  <c r="E47"/>
  <c r="C47"/>
  <c r="K43"/>
  <c r="J43"/>
  <c r="I43"/>
  <c r="H43"/>
  <c r="G43"/>
  <c r="F43"/>
  <c r="E43"/>
  <c r="D43"/>
  <c r="C43"/>
  <c r="K38"/>
  <c r="J38"/>
  <c r="I38"/>
  <c r="H38"/>
  <c r="G38"/>
  <c r="F38"/>
  <c r="E38"/>
  <c r="D38"/>
  <c r="C38"/>
  <c r="K37"/>
  <c r="J37"/>
  <c r="I37"/>
  <c r="H37"/>
  <c r="G37"/>
  <c r="F37"/>
  <c r="E37"/>
  <c r="D37"/>
  <c r="C37"/>
  <c r="I34"/>
  <c r="G34"/>
  <c r="F34"/>
  <c r="C34"/>
  <c r="K29"/>
  <c r="J29"/>
  <c r="I29"/>
  <c r="H29"/>
  <c r="G29"/>
  <c r="F29"/>
  <c r="E29"/>
  <c r="E27" s="1"/>
  <c r="D29"/>
  <c r="D27" s="1"/>
  <c r="C29"/>
  <c r="C27" s="1"/>
  <c r="K27"/>
  <c r="J27"/>
  <c r="I27"/>
  <c r="H27"/>
  <c r="G27"/>
  <c r="F27"/>
  <c r="K15"/>
  <c r="J15"/>
  <c r="I15"/>
  <c r="H15"/>
  <c r="G15"/>
  <c r="F15"/>
  <c r="E15"/>
  <c r="D15"/>
  <c r="C15"/>
  <c r="G22" i="6"/>
  <c r="K34" i="1" l="1"/>
  <c r="E34"/>
  <c r="K34" i="2"/>
  <c r="H47"/>
  <c r="H34" s="1"/>
  <c r="H25" s="1"/>
  <c r="H11" s="1"/>
  <c r="E34"/>
  <c r="J37"/>
  <c r="F34"/>
  <c r="J34"/>
  <c r="H25" i="15"/>
  <c r="H11" s="1"/>
  <c r="K25" i="3"/>
  <c r="K11" s="1"/>
  <c r="I25"/>
  <c r="I11" s="1"/>
  <c r="H25"/>
  <c r="H11" s="1"/>
  <c r="G25"/>
  <c r="G11" s="1"/>
  <c r="E25"/>
  <c r="E11" s="1"/>
  <c r="D25"/>
  <c r="D11" s="1"/>
  <c r="C25"/>
  <c r="C11" s="1"/>
  <c r="J25" i="2"/>
  <c r="J11" s="1"/>
  <c r="F25"/>
  <c r="F11" s="1"/>
  <c r="D25"/>
  <c r="D11" s="1"/>
  <c r="E25"/>
  <c r="E11" s="1"/>
  <c r="G25"/>
  <c r="G11" s="1"/>
  <c r="I25"/>
  <c r="I11" s="1"/>
  <c r="K25"/>
  <c r="K11" s="1"/>
  <c r="C97"/>
  <c r="C25" s="1"/>
  <c r="C11" s="1"/>
  <c r="D47" i="1"/>
  <c r="J47"/>
  <c r="H34"/>
  <c r="K97"/>
  <c r="K25" s="1"/>
  <c r="K11" s="1"/>
  <c r="J97"/>
  <c r="I97"/>
  <c r="H97"/>
  <c r="G97"/>
  <c r="F97"/>
  <c r="E97"/>
  <c r="D97"/>
  <c r="C97"/>
  <c r="I25"/>
  <c r="J34"/>
  <c r="F25"/>
  <c r="D34"/>
  <c r="D25" s="1"/>
  <c r="H25"/>
  <c r="H11" s="1"/>
  <c r="J25"/>
  <c r="G25"/>
  <c r="C25"/>
  <c r="J10" i="6"/>
  <c r="K10"/>
  <c r="I10"/>
  <c r="H10"/>
  <c r="G10"/>
  <c r="F10"/>
  <c r="E20"/>
  <c r="E19"/>
  <c r="E18"/>
  <c r="E17"/>
  <c r="E16"/>
  <c r="E14"/>
  <c r="E12"/>
  <c r="K44"/>
  <c r="J44"/>
  <c r="I44"/>
  <c r="H44"/>
  <c r="G44"/>
  <c r="F44"/>
  <c r="E53"/>
  <c r="E51"/>
  <c r="E50"/>
  <c r="E47"/>
  <c r="E46"/>
  <c r="E44" s="1"/>
  <c r="E40"/>
  <c r="E38"/>
  <c r="E32"/>
  <c r="E31"/>
  <c r="E29" s="1"/>
  <c r="E28"/>
  <c r="E27"/>
  <c r="E26"/>
  <c r="E37"/>
  <c r="E35"/>
  <c r="E42"/>
  <c r="E41" s="1"/>
  <c r="K41"/>
  <c r="J41"/>
  <c r="I41"/>
  <c r="H41"/>
  <c r="G41"/>
  <c r="F41"/>
  <c r="K33"/>
  <c r="J33"/>
  <c r="I33"/>
  <c r="H33"/>
  <c r="G33"/>
  <c r="F33"/>
  <c r="K29"/>
  <c r="J29"/>
  <c r="I29"/>
  <c r="H29"/>
  <c r="G29"/>
  <c r="F29"/>
  <c r="K24"/>
  <c r="K22" s="1"/>
  <c r="J24"/>
  <c r="I24"/>
  <c r="I22" s="1"/>
  <c r="H24"/>
  <c r="H22" s="1"/>
  <c r="G24"/>
  <c r="F24"/>
  <c r="F22" s="1"/>
  <c r="E24"/>
  <c r="G12" i="7"/>
  <c r="F12"/>
  <c r="D127" i="13"/>
  <c r="D121" s="1"/>
  <c r="D120" s="1"/>
  <c r="D118"/>
  <c r="D111"/>
  <c r="D108"/>
  <c r="D107"/>
  <c r="D99"/>
  <c r="D97"/>
  <c r="D89"/>
  <c r="D88" s="1"/>
  <c r="D80"/>
  <c r="D73"/>
  <c r="D68"/>
  <c r="D67" s="1"/>
  <c r="D63"/>
  <c r="D58"/>
  <c r="D57" s="1"/>
  <c r="D49"/>
  <c r="D47"/>
  <c r="K59" i="12"/>
  <c r="J59"/>
  <c r="I59"/>
  <c r="H59"/>
  <c r="G59"/>
  <c r="F59"/>
  <c r="E59"/>
  <c r="K41"/>
  <c r="J41"/>
  <c r="I41"/>
  <c r="H41"/>
  <c r="G41"/>
  <c r="F41"/>
  <c r="E41"/>
  <c r="E25" i="1" l="1"/>
  <c r="E11" s="1"/>
  <c r="E22" i="6"/>
  <c r="D54" i="13"/>
  <c r="J22" i="6"/>
  <c r="E10"/>
  <c r="D45" i="13"/>
  <c r="D117"/>
  <c r="L107" i="10" l="1"/>
  <c r="K107"/>
  <c r="J107"/>
  <c r="I107"/>
  <c r="H107"/>
  <c r="G107"/>
  <c r="F107"/>
  <c r="E107"/>
  <c r="D107"/>
  <c r="L101"/>
  <c r="L100" s="1"/>
  <c r="K101"/>
  <c r="K100" s="1"/>
  <c r="K97" s="1"/>
  <c r="J101"/>
  <c r="J100" s="1"/>
  <c r="J97" s="1"/>
  <c r="I101"/>
  <c r="I100" s="1"/>
  <c r="I97" s="1"/>
  <c r="H101"/>
  <c r="H100" s="1"/>
  <c r="H97" s="1"/>
  <c r="G101"/>
  <c r="G100" s="1"/>
  <c r="G97" s="1"/>
  <c r="F101"/>
  <c r="F100" s="1"/>
  <c r="F97" s="1"/>
  <c r="E101"/>
  <c r="E100" s="1"/>
  <c r="E97" s="1"/>
  <c r="D101"/>
  <c r="D100" s="1"/>
  <c r="D97" s="1"/>
  <c r="L98"/>
  <c r="K98"/>
  <c r="J98"/>
  <c r="I98"/>
  <c r="H98"/>
  <c r="G98"/>
  <c r="F98"/>
  <c r="E98"/>
  <c r="D98"/>
  <c r="L91"/>
  <c r="K91"/>
  <c r="J91"/>
  <c r="I91"/>
  <c r="H91"/>
  <c r="G91"/>
  <c r="F91"/>
  <c r="E91"/>
  <c r="D91"/>
  <c r="L88"/>
  <c r="L87" s="1"/>
  <c r="K88"/>
  <c r="J88"/>
  <c r="J87" s="1"/>
  <c r="I88"/>
  <c r="H88"/>
  <c r="H87" s="1"/>
  <c r="G88"/>
  <c r="F88"/>
  <c r="F87" s="1"/>
  <c r="E88"/>
  <c r="D88"/>
  <c r="D87" s="1"/>
  <c r="K87"/>
  <c r="I87"/>
  <c r="G87"/>
  <c r="E87"/>
  <c r="L79"/>
  <c r="L77" s="1"/>
  <c r="K79"/>
  <c r="J79"/>
  <c r="J77" s="1"/>
  <c r="I79"/>
  <c r="I77" s="1"/>
  <c r="I68" s="1"/>
  <c r="H79"/>
  <c r="H77" s="1"/>
  <c r="G79"/>
  <c r="G77" s="1"/>
  <c r="G68" s="1"/>
  <c r="F79"/>
  <c r="F77" s="1"/>
  <c r="E79"/>
  <c r="E77" s="1"/>
  <c r="E68" s="1"/>
  <c r="D79"/>
  <c r="D77" s="1"/>
  <c r="K77"/>
  <c r="K68" s="1"/>
  <c r="L69"/>
  <c r="K69"/>
  <c r="J69"/>
  <c r="I69"/>
  <c r="H69"/>
  <c r="H68" s="1"/>
  <c r="G69"/>
  <c r="F69"/>
  <c r="E69"/>
  <c r="D69"/>
  <c r="L60"/>
  <c r="K60"/>
  <c r="J60"/>
  <c r="I60"/>
  <c r="H60"/>
  <c r="G60"/>
  <c r="F60"/>
  <c r="E60"/>
  <c r="D60"/>
  <c r="L53"/>
  <c r="K53"/>
  <c r="J53"/>
  <c r="I53"/>
  <c r="H53"/>
  <c r="G53"/>
  <c r="F53"/>
  <c r="E53"/>
  <c r="D53"/>
  <c r="L48"/>
  <c r="K48"/>
  <c r="J48"/>
  <c r="I48"/>
  <c r="H48"/>
  <c r="G48"/>
  <c r="F48"/>
  <c r="E48"/>
  <c r="D48"/>
  <c r="L43"/>
  <c r="K43"/>
  <c r="J43"/>
  <c r="I43"/>
  <c r="H43"/>
  <c r="G43"/>
  <c r="F43"/>
  <c r="E43"/>
  <c r="D43"/>
  <c r="L38"/>
  <c r="L37" s="1"/>
  <c r="K38"/>
  <c r="J38"/>
  <c r="J37" s="1"/>
  <c r="I38"/>
  <c r="H38"/>
  <c r="H37" s="1"/>
  <c r="G38"/>
  <c r="F38"/>
  <c r="F37" s="1"/>
  <c r="E38"/>
  <c r="E37" s="1"/>
  <c r="D38"/>
  <c r="D37" s="1"/>
  <c r="L29"/>
  <c r="L27" s="1"/>
  <c r="K29"/>
  <c r="J29"/>
  <c r="J27" s="1"/>
  <c r="I29"/>
  <c r="H29"/>
  <c r="H27" s="1"/>
  <c r="G29"/>
  <c r="F29"/>
  <c r="F27" s="1"/>
  <c r="E29"/>
  <c r="E27" s="1"/>
  <c r="D29"/>
  <c r="D27" s="1"/>
  <c r="K27"/>
  <c r="I27"/>
  <c r="G27"/>
  <c r="L15"/>
  <c r="K15"/>
  <c r="J15"/>
  <c r="I15"/>
  <c r="H15"/>
  <c r="G15"/>
  <c r="F15"/>
  <c r="E15"/>
  <c r="D15"/>
  <c r="K48" i="6"/>
  <c r="J48"/>
  <c r="I48"/>
  <c r="H48"/>
  <c r="G48"/>
  <c r="F48"/>
  <c r="E48"/>
  <c r="E47" i="10" l="1"/>
  <c r="E34" s="1"/>
  <c r="E25" s="1"/>
  <c r="E11" s="1"/>
  <c r="I47"/>
  <c r="F68"/>
  <c r="L97"/>
  <c r="K47"/>
  <c r="G47"/>
  <c r="L47"/>
  <c r="J47"/>
  <c r="H47"/>
  <c r="H34" s="1"/>
  <c r="H25" s="1"/>
  <c r="H11" s="1"/>
  <c r="D68"/>
  <c r="F47"/>
  <c r="F34" s="1"/>
  <c r="F25" s="1"/>
  <c r="F11" s="1"/>
  <c r="D47"/>
  <c r="G37"/>
  <c r="I37"/>
  <c r="K37"/>
  <c r="J68"/>
  <c r="L68"/>
  <c r="G34" l="1"/>
  <c r="G25" s="1"/>
  <c r="G11" s="1"/>
  <c r="I34"/>
  <c r="I25" s="1"/>
  <c r="I11" s="1"/>
  <c r="K34"/>
  <c r="K25" s="1"/>
  <c r="K11" s="1"/>
  <c r="L34"/>
  <c r="L25" s="1"/>
  <c r="L11" s="1"/>
  <c r="J34"/>
  <c r="J25" s="1"/>
  <c r="J11" s="1"/>
  <c r="D34"/>
  <c r="D25" s="1"/>
  <c r="D11" s="1"/>
</calcChain>
</file>

<file path=xl/comments1.xml><?xml version="1.0" encoding="utf-8"?>
<comments xmlns="http://schemas.openxmlformats.org/spreadsheetml/2006/main">
  <authors>
    <author>Автор</author>
  </authors>
  <commentList>
    <comment ref="J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род.плата</t>
        </r>
      </text>
    </comment>
  </commentList>
</comments>
</file>

<file path=xl/sharedStrings.xml><?xml version="1.0" encoding="utf-8"?>
<sst xmlns="http://schemas.openxmlformats.org/spreadsheetml/2006/main" count="3013" uniqueCount="465">
  <si>
    <t>УТВЕРЖДАЮ</t>
  </si>
  <si>
    <t>_________________________________________________</t>
  </si>
  <si>
    <t>(наименование должности лица,утверждающего документ)</t>
  </si>
  <si>
    <t>(подпись)   (расшифровка подписи)</t>
  </si>
  <si>
    <t>"_______"_________________20____г.</t>
  </si>
  <si>
    <t>План</t>
  </si>
  <si>
    <t xml:space="preserve">                                               </t>
  </si>
  <si>
    <t>КОДЫ</t>
  </si>
  <si>
    <t>Форма по КФД</t>
  </si>
  <si>
    <t>по ОКПО</t>
  </si>
  <si>
    <t xml:space="preserve">ИНН/КПП     </t>
  </si>
  <si>
    <t xml:space="preserve">Единица измерения: руб.  </t>
  </si>
  <si>
    <t>по ОКЕИ</t>
  </si>
  <si>
    <t>Наименование органа, осуществляющего</t>
  </si>
  <si>
    <t>функции и полномочия учредителя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</si>
  <si>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</si>
  <si>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</si>
  <si>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</si>
  <si>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(работ),относящихся в соответствии с уставом к основным видам деятельности учреждения, предоставление которых осуществляется, в том числе за плату:</t>
  </si>
  <si>
    <t>Таблица 1</t>
  </si>
  <si>
    <t>II. Показатели финансового состояния  учреждения</t>
  </si>
  <si>
    <t>№ п/п</t>
  </si>
  <si>
    <t>Наименование показателя</t>
  </si>
  <si>
    <t>Сумма, тыс.руб.</t>
  </si>
  <si>
    <t xml:space="preserve">I. </t>
  </si>
  <si>
    <t xml:space="preserve"> 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</si>
  <si>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</si>
  <si>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</si>
  <si>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</si>
  <si>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</si>
  <si>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</t>
  </si>
  <si>
    <t xml:space="preserve">II. </t>
  </si>
  <si>
    <t>Финансовые активы, всего:</t>
  </si>
  <si>
    <t>денежные средства учреждения, всего</t>
  </si>
  <si>
    <t xml:space="preserve">в том числе: 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</si>
  <si>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</si>
  <si>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</si>
  <si>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</si>
  <si>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задолженость по доходам</t>
  </si>
  <si>
    <t>дебиторская задолженость по расходам</t>
  </si>
  <si>
    <t xml:space="preserve">III. </t>
  </si>
  <si>
    <t>Обязательства, всего:</t>
  </si>
  <si>
    <t>долговые обязательства</t>
  </si>
  <si>
    <t>кредиторская задолженность:</t>
  </si>
  <si>
    <t>просроченая кредиторская задолженость:</t>
  </si>
  <si>
    <t>Таблица 2</t>
  </si>
  <si>
    <t>III. Показатели по поступлениям и выплатам  учреждения</t>
  </si>
  <si>
    <t>на  ______________________ 20   г.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</si>
  <si>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</si>
  <si>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</si>
  <si>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</si>
  <si>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 xml:space="preserve">Всего </t>
  </si>
  <si>
    <t>в том числе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</si>
  <si>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</si>
  <si>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</si>
  <si>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</si>
  <si>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</si>
  <si>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</si>
  <si>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</si>
  <si>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</si>
  <si>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</si>
  <si>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</si>
  <si>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 xml:space="preserve">доходы от собственности </t>
  </si>
  <si>
    <t>доходы от оказания услуг, работ</t>
  </si>
  <si>
    <t xml:space="preserve">доходы от штрафов, пеней, иных сумм принудительного изъятия 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</si>
  <si>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</si>
  <si>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</si>
  <si>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</si>
  <si>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</si>
  <si>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</si>
  <si>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:</t>
  </si>
  <si>
    <t>выплаты персоналу всего:</t>
  </si>
  <si>
    <t>оплата труда и начисления на выплаты по оплате труда</t>
  </si>
  <si>
    <t xml:space="preserve"> 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</si>
  <si>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</si>
  <si>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</si>
  <si>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</si>
  <si>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</si>
  <si>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</si>
  <si>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увеличения остатков средств</t>
  </si>
  <si>
    <t>прочие поступления</t>
  </si>
  <si>
    <t xml:space="preserve"> 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</si>
  <si>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</si>
  <si>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</si>
  <si>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</si>
  <si>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</si>
  <si>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</si>
  <si>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 на закупку товаров, работ, услуг 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</si>
  <si>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</si>
  <si>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</si>
  <si>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 на зукупки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</si>
  <si>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</si>
  <si>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</si>
  <si>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</si>
  <si>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</si>
  <si>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оплату контрактов заключенных до начала очередного финансового года:</t>
  </si>
  <si>
    <t>Таблица 3</t>
  </si>
  <si>
    <t>Сведения о средствах, поступающих во временное распоряжение учреждения</t>
  </si>
  <si>
    <t>(очередной финансовый год)</t>
  </si>
  <si>
    <t>код строки</t>
  </si>
  <si>
    <t>Сумма, руб.
 (с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</si>
  <si>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</si>
  <si>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</si>
  <si>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</si>
  <si>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</si>
  <si>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</si>
  <si>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</si>
  <si>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</si>
  <si>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</si>
  <si>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</si>
  <si>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</si>
  <si>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</si>
  <si>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</si>
  <si>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муниципального</t>
  </si>
  <si>
    <t>учреждения                                       _____________________________________</t>
  </si>
  <si>
    <t>(уполномоченное лицо)                          (подпись)   (расшифровка подписи)</t>
  </si>
  <si>
    <t xml:space="preserve">Главный бухгалтер </t>
  </si>
  <si>
    <t>муниципального учреждения           _____________________________________</t>
  </si>
  <si>
    <t xml:space="preserve">                                                                  (подпись)   (расшифровка подписи)</t>
  </si>
  <si>
    <t>Исполнитель                                     _____________________________________</t>
  </si>
  <si>
    <t xml:space="preserve">                                                                 (подпись)   (расшифровка подписи)</t>
  </si>
  <si>
    <r>
      <rPr>
        <b/>
        <sz val="12"/>
        <color rgb="FF00B050"/>
        <rFont val="Times New Roman"/>
        <family val="1"/>
        <charset val="204"/>
      </rPr>
      <t>Расшифровка</t>
    </r>
    <r>
      <rPr>
        <b/>
        <sz val="12"/>
        <color theme="1"/>
        <rFont val="Times New Roman"/>
        <family val="1"/>
        <charset val="204"/>
      </rPr>
      <t xml:space="preserve"> к разделу III  Показатели по поступлениям и выплатам муниципального учреждения </t>
    </r>
  </si>
  <si>
    <t>наименование поступления:</t>
  </si>
  <si>
    <t>КБК:</t>
  </si>
  <si>
    <t>источник финаснирования:</t>
  </si>
  <si>
    <t>КОСГУ</t>
  </si>
  <si>
    <t>Всего второй год планового периода 20__ года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</si>
  <si>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</si>
  <si>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</t>
  </si>
  <si>
    <t>Субсидии на выполнение  муниципального задания</t>
  </si>
  <si>
    <t>Целевые субсидии</t>
  </si>
  <si>
    <t>Бюджетные инвестиции</t>
  </si>
  <si>
    <t>Поступления от оказания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</si>
  <si>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Услуга N 1</t>
  </si>
  <si>
    <t>Услуга N 2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</si>
  <si>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</si>
  <si>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</si>
  <si>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</si>
  <si>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</si>
  <si>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</t>
  </si>
  <si>
    <t>Заработная плата</t>
  </si>
  <si>
    <t xml:space="preserve"> Прочие выплаты</t>
  </si>
  <si>
    <t>суточные при служебных командировках</t>
  </si>
  <si>
    <t>212.11</t>
  </si>
  <si>
    <t>компенсация до 3-х лет и др.</t>
  </si>
  <si>
    <t>212.13</t>
  </si>
  <si>
    <t>компесация на книгоиздательскую на продукцию</t>
  </si>
  <si>
    <t>212.14</t>
  </si>
  <si>
    <t>Начисления на выплаты по оплате труда</t>
  </si>
  <si>
    <t>Оплата работ, услуг</t>
  </si>
  <si>
    <t xml:space="preserve"> Услуги  связи</t>
  </si>
  <si>
    <t xml:space="preserve"> Транспортные услуги</t>
  </si>
  <si>
    <t xml:space="preserve"> Коммунальные услуги</t>
  </si>
  <si>
    <t xml:space="preserve"> Оплата услуг отопления, горячего и холодного водоснабжения, предоставления газа и электроэнергии</t>
  </si>
  <si>
    <t>223.1</t>
  </si>
  <si>
    <t>Оплата услуг отопления, ГВС</t>
  </si>
  <si>
    <t>223.11</t>
  </si>
  <si>
    <t>Оплата услуг  газоснабжения</t>
  </si>
  <si>
    <t>223.12</t>
  </si>
  <si>
    <t>Оплата потребления электрической энергии</t>
  </si>
  <si>
    <t>223.13</t>
  </si>
  <si>
    <t>Оплата холодного водоснабжения, водоотведения</t>
  </si>
  <si>
    <t>223.14</t>
  </si>
  <si>
    <t xml:space="preserve"> Другие расходы по оплате коммунальных услуг</t>
  </si>
  <si>
    <t>223.2</t>
  </si>
  <si>
    <t>Оплата услуг транспортировки тепла</t>
  </si>
  <si>
    <t>223.21</t>
  </si>
  <si>
    <t>Оплата услуг транспортировки газа</t>
  </si>
  <si>
    <t>223.22</t>
  </si>
  <si>
    <t>Арендная плата за пользование имуществом</t>
  </si>
  <si>
    <t xml:space="preserve">  Работы и услуги по содержанию имущества</t>
  </si>
  <si>
    <t xml:space="preserve"> Содержание в чистоте помещений, зданий, дворов, иного имущества </t>
  </si>
  <si>
    <t>225.1</t>
  </si>
  <si>
    <t xml:space="preserve"> вывоз мусора</t>
  </si>
  <si>
    <t>225.1м</t>
  </si>
  <si>
    <t>дератизация, дезенсекция</t>
  </si>
  <si>
    <t>225.1д</t>
  </si>
  <si>
    <t xml:space="preserve"> обрезка, валка деревьев</t>
  </si>
  <si>
    <t>225.1о</t>
  </si>
  <si>
    <t>Текущий ремонт</t>
  </si>
  <si>
    <t>225.2</t>
  </si>
  <si>
    <t>Ремонт пожарной сигнализации</t>
  </si>
  <si>
    <t>225.21</t>
  </si>
  <si>
    <t xml:space="preserve"> Ремонт коммунальных сетей</t>
  </si>
  <si>
    <t>225.23</t>
  </si>
  <si>
    <t>Текущий ремонт зданий и сооружений</t>
  </si>
  <si>
    <t>225.24</t>
  </si>
  <si>
    <t xml:space="preserve"> Ремонтные работы по подготовке к зиме</t>
  </si>
  <si>
    <t>225.25</t>
  </si>
  <si>
    <t>Противопожарные мероприятия, связанные с содержанием имущества</t>
  </si>
  <si>
    <t>225.3</t>
  </si>
  <si>
    <t xml:space="preserve"> Пусконаладочные работы</t>
  </si>
  <si>
    <t>225.4</t>
  </si>
  <si>
    <t>Другие расходы по содержанию имущества</t>
  </si>
  <si>
    <t>225.5</t>
  </si>
  <si>
    <t>Расходы на техническое обслуживание пожарной сигнализации</t>
  </si>
  <si>
    <t>225.51</t>
  </si>
  <si>
    <t xml:space="preserve"> Расходы  на техническое обслуживание тревожной сигнализации </t>
  </si>
  <si>
    <t>225.52</t>
  </si>
  <si>
    <t xml:space="preserve"> Прочие расходы по содержанию имущества </t>
  </si>
  <si>
    <t>225.53</t>
  </si>
  <si>
    <t>Ремонт и техническое обслуживание оборудования и техники</t>
  </si>
  <si>
    <t>225.54</t>
  </si>
  <si>
    <t>Капитальный ремонт  и реставрация нефинансовых активов</t>
  </si>
  <si>
    <t>225.7</t>
  </si>
  <si>
    <t xml:space="preserve"> Капитальный ремонт прочих объектов</t>
  </si>
  <si>
    <t>225.9</t>
  </si>
  <si>
    <t>Диагностика и ремонт автомобильной техники</t>
  </si>
  <si>
    <t>225.10</t>
  </si>
  <si>
    <t xml:space="preserve">  Прочие работы, услуги</t>
  </si>
  <si>
    <t xml:space="preserve">  Научно - исследовательские, опытно 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</si>
  <si>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226.1</t>
  </si>
  <si>
    <t xml:space="preserve"> Проектно-сметная документация на капитальный ремонт</t>
  </si>
  <si>
    <t>226.11</t>
  </si>
  <si>
    <t>Проектно-сметная документация  на строительство</t>
  </si>
  <si>
    <t>226.12</t>
  </si>
  <si>
    <t xml:space="preserve"> Монтажные работы</t>
  </si>
  <si>
    <t>226.2</t>
  </si>
  <si>
    <t>Услуги по страхованию</t>
  </si>
  <si>
    <t>226.3</t>
  </si>
  <si>
    <t>Услуги в области информационных технологий</t>
  </si>
  <si>
    <t>226.4</t>
  </si>
  <si>
    <t xml:space="preserve"> Типографские работы, услуги</t>
  </si>
  <si>
    <t>226.5</t>
  </si>
  <si>
    <t xml:space="preserve">  Медицинские услуги и санитарно-эпидемиологические работы и услуги (не связанные с содержанием имущества)</t>
  </si>
  <si>
    <t>226.6</t>
  </si>
  <si>
    <t xml:space="preserve"> Иные работы и услуги</t>
  </si>
  <si>
    <t>226.7</t>
  </si>
  <si>
    <t>Экспертиза, авторский надзор</t>
  </si>
  <si>
    <t>226.72</t>
  </si>
  <si>
    <t>Мероприятия по распоряжению имуществом</t>
  </si>
  <si>
    <t>226.73</t>
  </si>
  <si>
    <t>охранные услуги</t>
  </si>
  <si>
    <t>226.73т</t>
  </si>
  <si>
    <t>питание</t>
  </si>
  <si>
    <t>226.73п</t>
  </si>
  <si>
    <t>прочие мероприятия по распоряжению имуществом</t>
  </si>
  <si>
    <t>226.73д</t>
  </si>
  <si>
    <t>Услуги банка по перечислению льгот и компенсаций</t>
  </si>
  <si>
    <t>226.9</t>
  </si>
  <si>
    <t xml:space="preserve"> Безвозмездные перечисления государственным и муниципальным организациям</t>
  </si>
  <si>
    <t xml:space="preserve"> Субсидии МАУ</t>
  </si>
  <si>
    <t>"Социальное обеспечение"</t>
  </si>
  <si>
    <t xml:space="preserve"> Пособия по социальной помощи населения</t>
  </si>
  <si>
    <t>Обеспечение жильем молодых семей</t>
  </si>
  <si>
    <t>262.1</t>
  </si>
  <si>
    <t>Другие выплаты по социальной помощи</t>
  </si>
  <si>
    <t>262.2</t>
  </si>
  <si>
    <t>Прочие расходы</t>
  </si>
  <si>
    <t xml:space="preserve"> Уплата налогов (включаемых в состав расходов), государственных пошлин и сборов, разного рода платежей в бюджеты всех уровней</t>
  </si>
  <si>
    <t>290.1</t>
  </si>
  <si>
    <t>Возмещение убытков и вреда</t>
  </si>
  <si>
    <t>290.4</t>
  </si>
  <si>
    <t xml:space="preserve"> Приобретение (изготовление) подарочной и сувенирной продукции, не предназначенной для дальнейшей перепродажи</t>
  </si>
  <si>
    <t>290.5</t>
  </si>
  <si>
    <t xml:space="preserve">  Представительские расходы, прием и обслуживание делегаций</t>
  </si>
  <si>
    <t>290.6</t>
  </si>
  <si>
    <t xml:space="preserve"> Иные расходы</t>
  </si>
  <si>
    <t>290.7</t>
  </si>
  <si>
    <t>Поступление нефинансовых активов</t>
  </si>
  <si>
    <t xml:space="preserve"> Увеличение стоимости основных средств</t>
  </si>
  <si>
    <t xml:space="preserve"> Приобретение (изготовление) основных средств</t>
  </si>
  <si>
    <t>310.1</t>
  </si>
  <si>
    <t xml:space="preserve"> Увеличение стоимости материальных запасов</t>
  </si>
  <si>
    <t xml:space="preserve"> Приобретение (изготовление) материальных запасов</t>
  </si>
  <si>
    <t>340.10</t>
  </si>
  <si>
    <t xml:space="preserve"> Медикаменты и перевязочные средства</t>
  </si>
  <si>
    <t>340.11</t>
  </si>
  <si>
    <t xml:space="preserve"> Продукты питания</t>
  </si>
  <si>
    <t>340.12</t>
  </si>
  <si>
    <t>Горюче-смазочные материалы</t>
  </si>
  <si>
    <t>340.13</t>
  </si>
  <si>
    <t xml:space="preserve"> Строительные материалы</t>
  </si>
  <si>
    <t>340.14</t>
  </si>
  <si>
    <t>Мягкий инвентарь</t>
  </si>
  <si>
    <t>340.15</t>
  </si>
  <si>
    <t xml:space="preserve"> Прочие материальные запасы</t>
  </si>
  <si>
    <t>340.16</t>
  </si>
  <si>
    <t xml:space="preserve"> Материальные запасы</t>
  </si>
  <si>
    <t>340.16 п</t>
  </si>
  <si>
    <t>Бутиллированная вода</t>
  </si>
  <si>
    <t>340.16 б</t>
  </si>
  <si>
    <t>Поступление финансовых активов, всего</t>
  </si>
  <si>
    <t xml:space="preserve">Увеличение стоимости ценных бумаг, кроме акций и иных форм участия 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</si>
  <si>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</si>
  <si>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</si>
  <si>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</si>
  <si>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Приложение 3</t>
  </si>
  <si>
    <t>к Порядку составления и утверждения плана финансово-хозяйственной деятельности муниципальных и автономных учреждений, подведомственных Управлению образования г.Таганрога, утвержденному  приказом Управления образования г.Таганрога от ________________________ №__________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</si>
  <si>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</si>
  <si>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</si>
  <si>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</si>
  <si>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</si>
  <si>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</si>
  <si>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</si>
  <si>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</si>
  <si>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</si>
  <si>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</si>
  <si>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</si>
  <si>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</si>
  <si>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</si>
  <si>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Дата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</si>
  <si>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</si>
  <si>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</si>
  <si>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</si>
  <si>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</si>
  <si>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</si>
  <si>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ОКТМО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</si>
  <si>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</si>
  <si>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</si>
  <si>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</si>
  <si>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</si>
  <si>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</si>
  <si>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</si>
  <si>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</si>
  <si>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</si>
  <si>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</si>
  <si>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</si>
  <si>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</si>
  <si>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</si>
  <si>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</si>
  <si>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</si>
  <si>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</si>
  <si>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</si>
  <si>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</si>
  <si>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</si>
  <si>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</si>
  <si>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</si>
  <si>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</si>
  <si>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</si>
  <si>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</si>
  <si>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</si>
  <si>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</si>
  <si>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</si>
  <si>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</si>
  <si>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</si>
  <si>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</si>
  <si>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</si>
  <si>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Приложение 4</t>
  </si>
  <si>
    <t>к Порядку составления и утверждения плана финансово-хозяйственной деятельности муниципальных и автономных учреждений, подведомственных Управлению образования г.Таганрога, утвержденному  приказом Управления образования г.Таганрога от _____________________ №_______</t>
  </si>
  <si>
    <t xml:space="preserve">Сведения о вносимых изменениях в План
финансово-хозяйственной деятельности на 20_____ год </t>
  </si>
  <si>
    <t>по виду поступлений и  выплатам:______________________________________________________________________________</t>
  </si>
  <si>
    <t>(наименование в соответствии с графами 5 - 10)</t>
  </si>
  <si>
    <t xml:space="preserve">
Сумма изменений ( +, -), руб.
в объеме финансового обеспечения,
 (с точностью до двух знаков после запятой - 0,00)</t>
  </si>
  <si>
    <t>Обоснование:</t>
  </si>
  <si>
    <t xml:space="preserve">учреждения                                     </t>
  </si>
  <si>
    <t xml:space="preserve">(подпись) </t>
  </si>
  <si>
    <t>Расшифровка к приложению 4 "Сведения о вносимых изменениях в План</t>
  </si>
  <si>
    <t xml:space="preserve">финансово-хозяйственной деятельности на 20_____ год </t>
  </si>
  <si>
    <t>(наименование учреждения)</t>
  </si>
  <si>
    <t>по виду поступлений:______________________________________________________________________________</t>
  </si>
  <si>
    <t>(финансовое обеспечение муниципального задания, субсидия на иные цели, бюджетные инвестиции, средства от приносящей доход деятельности)</t>
  </si>
  <si>
    <t xml:space="preserve">III. Показатели по поступлениям и выплатам муниципального учреждения </t>
  </si>
  <si>
    <t xml:space="preserve">сумма изменения (+,-), руб. </t>
  </si>
  <si>
    <t>Планируемый остаток средств на начало планируемого года</t>
  </si>
  <si>
    <t>Поступления, всего:</t>
  </si>
  <si>
    <t>Субсидии на выполнение  государственного задания</t>
  </si>
  <si>
    <t xml:space="preserve">                                                                    </t>
  </si>
  <si>
    <t xml:space="preserve">Исполнитель                                  </t>
  </si>
  <si>
    <t>"_____"_______________20____г.</t>
  </si>
  <si>
    <t>СПРАВКА-УВЕДОМЛЕНИЕ №                  от</t>
  </si>
  <si>
    <t>об изменении ПФХД на _________ год</t>
  </si>
  <si>
    <t>Ведомство:</t>
  </si>
  <si>
    <t>Раздел:</t>
  </si>
  <si>
    <t>Подраздел:</t>
  </si>
  <si>
    <t>Целевая статья:</t>
  </si>
  <si>
    <t>Вида расхода:</t>
  </si>
  <si>
    <t>Единика измерения:</t>
  </si>
  <si>
    <t>Основание:</t>
  </si>
  <si>
    <t>Учреждение:</t>
  </si>
  <si>
    <t>Источник финансирования:</t>
  </si>
  <si>
    <t>Сумма изменений, руб. (+,-)</t>
  </si>
  <si>
    <t>Итого</t>
  </si>
  <si>
    <t>Начальник УО</t>
  </si>
  <si>
    <t>равенство</t>
  </si>
  <si>
    <t>КОСГУ в прил. 2</t>
  </si>
  <si>
    <t>социальные и иные выплаты населению, всего</t>
  </si>
  <si>
    <t>финансово-хозяйственной деятельности на 2017 год и плановый период 2018 и 2019 годов.</t>
  </si>
  <si>
    <t>Управление образования г.Таганрога</t>
  </si>
  <si>
    <t>Наименование органа, осуществляющего функции и полномочия учредителя:</t>
  </si>
  <si>
    <t>Адрес фактического местонахождения муниципального учреждения:</t>
  </si>
  <si>
    <t>на  ___01__января__ 2017   г.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</si>
  <si>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</si>
  <si>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</si>
  <si>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</si>
  <si>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на  ______01___января___ 2017   г.</t>
  </si>
  <si>
    <t>на ____01__января__ 2017_г.</t>
  </si>
  <si>
    <t>начисления на выплаты по оплате труда</t>
  </si>
  <si>
    <t xml:space="preserve"> =ст.211</t>
  </si>
  <si>
    <t xml:space="preserve"> =ст.212</t>
  </si>
  <si>
    <t xml:space="preserve"> =ст.213</t>
  </si>
  <si>
    <t>оплата труда</t>
  </si>
  <si>
    <t>иные выплаты персоналу учреждений за исключением фонда оплаты труда</t>
  </si>
  <si>
    <t>уплата налога на имущество организаций и земельного налога</t>
  </si>
  <si>
    <t>уплата иных платежей</t>
  </si>
  <si>
    <t>прочие закупки товаров, работ, услуг</t>
  </si>
  <si>
    <t>Выбытие финансовых активов, всего</t>
  </si>
  <si>
    <t xml:space="preserve"> =ст.220+300</t>
  </si>
  <si>
    <t xml:space="preserve"> =ст.240</t>
  </si>
  <si>
    <t xml:space="preserve"> =ст.290</t>
  </si>
  <si>
    <t xml:space="preserve"> =ст.260</t>
  </si>
  <si>
    <t xml:space="preserve"> =ст.210</t>
  </si>
  <si>
    <t>безвозмездные перечисления организациям</t>
  </si>
  <si>
    <t xml:space="preserve"> =всего расходы</t>
  </si>
  <si>
    <t xml:space="preserve"> =всего поступления</t>
  </si>
  <si>
    <t xml:space="preserve"> =строка 260 табл.2</t>
  </si>
  <si>
    <t>на закупку товаров, работ, услуг по году начала закупки:</t>
  </si>
  <si>
    <t xml:space="preserve"> = Кт задолженность на 01.01.17</t>
  </si>
  <si>
    <t>2017 год</t>
  </si>
  <si>
    <t>на 31.12.2016 г.</t>
  </si>
  <si>
    <t xml:space="preserve">И.о.директора МАОУСОШ№22 </t>
  </si>
  <si>
    <t>6154069042  /  615401001</t>
  </si>
  <si>
    <t>Основные виды деятельности: - образовательная деятельность по реализации основных общеобразовательных программ начального общего образования; -образовательная деятельность по реализации основных общеобразовательных программ основного общего</t>
  </si>
  <si>
    <t>347924, Ростовская область, г.Таганрог, ул.Кирова, 2</t>
  </si>
  <si>
    <t>Уплата налогов (включаемых в состав расходов),государственных пошлин и сборов,разного рода платежей в бюджеты всех уровней</t>
  </si>
  <si>
    <t>местный бюджет</t>
  </si>
  <si>
    <t>907 07 02 021 0002520 621</t>
  </si>
  <si>
    <t>Всего на очередной финансовый 2017год</t>
  </si>
  <si>
    <t>Всего первый год планового периода 2018года</t>
  </si>
  <si>
    <t>Всего второй год планового периода 2019 года</t>
  </si>
  <si>
    <t>Финансовое обеспечение муниципального задания</t>
  </si>
  <si>
    <t>907 07 02 021 0072030 621</t>
  </si>
  <si>
    <t>Областной бюджет</t>
  </si>
  <si>
    <t>Всего на очередной финансовый 2017 год</t>
  </si>
  <si>
    <t>Всего второй год планового периода 2019года</t>
  </si>
  <si>
    <t>907 07 02 021 000 2520 622</t>
  </si>
  <si>
    <t>И.о.директора МАОУСОШ№22</t>
  </si>
  <si>
    <t>Л.П.Овчарова</t>
  </si>
  <si>
    <t>Е.В.Соколова</t>
  </si>
  <si>
    <t>Поступления от приносящей доход деятельности</t>
  </si>
  <si>
    <t>000 00 00    000 0000000 130</t>
  </si>
  <si>
    <t>Платные услуги</t>
  </si>
  <si>
    <t>Наименование муниципального учреждения:  Муниципальное автономное общеобразовательное учреждение средняя общеобразовательная школа №22</t>
  </si>
  <si>
    <t>Бут.вода</t>
  </si>
  <si>
    <t xml:space="preserve">                                            Начальник управления образования г.Таганрога</t>
  </si>
  <si>
    <t>О.Л.Морозова</t>
  </si>
  <si>
    <t>6154069042/615401001</t>
  </si>
  <si>
    <t xml:space="preserve">                                                                            МАОУСОШ№22</t>
  </si>
  <si>
    <t xml:space="preserve">                                                            Управление образования г.Таганрога</t>
  </si>
  <si>
    <t>УФК по Ростовской области Отделение РОСТОВ-НА-ДОНУ</t>
  </si>
  <si>
    <t>907</t>
  </si>
  <si>
    <t>60437000</t>
  </si>
  <si>
    <t>27164468</t>
  </si>
  <si>
    <t>17</t>
  </si>
  <si>
    <t>___________________________Овчарова Л.П.</t>
  </si>
  <si>
    <t xml:space="preserve">И.о.директора </t>
  </si>
  <si>
    <t>Главный бухгалтер</t>
  </si>
  <si>
    <t>И.о.директора</t>
  </si>
  <si>
    <t>Субсидии бюджетным и автономным учреждениям на обеспечение деятельности(оказание услуг)муниципальных общеобразовательных учреждений.</t>
  </si>
  <si>
    <t>Субсидии бюджетным и автономным учреждениям на организацию обеспечения санитарно-эпидемиологическогоблагополучия населения</t>
  </si>
  <si>
    <t>Субсидии бюджетным и автономным учреждениям на погашение кредиторской задолженности</t>
  </si>
  <si>
    <t>Субсидии бюджетным и автономным учреждениям на организацию отдыха и оздоровления детей в лагерях на базе муниципальных образовательных учреждений</t>
  </si>
  <si>
    <t>субсидии бюджетным и автономным учреждениям на организацию отдыха и оздоровлениядетей в лагерях на базе муниципальных образовательных учреждений</t>
  </si>
  <si>
    <t>Субсидии бюджетным и автономным учреждениям на организацию бесплатного питания отдельных категорий учащихся</t>
  </si>
  <si>
    <t>90707020170021140 622</t>
  </si>
  <si>
    <t>90707020210002520 622</t>
  </si>
  <si>
    <t>90707070430021230 622</t>
  </si>
  <si>
    <t>90707070430073130 622</t>
  </si>
  <si>
    <t>907070704300S3130 622</t>
  </si>
  <si>
    <t>90710030430021220 622</t>
  </si>
  <si>
    <t>"__09__"__января__2017__г.</t>
  </si>
  <si>
    <t xml:space="preserve">          "_09_"_января_2017_ г.                   Дата</t>
  </si>
  <si>
    <t xml:space="preserve">Основной целью деятельности МАОУСОШ№22 является образовательная деятельностьпо образовательным программам </t>
  </si>
  <si>
    <t>начального общего,основного общего и среднегообразования.</t>
  </si>
  <si>
    <t xml:space="preserve">МАОУСОШ№22 вправе осуществлять следующую приносящую доход деятельность:- образовательную деятельность про образовательным программам дошкольного образования ; -образовательную деятельность по дополнительнымобщеобразовательным программам;-присмотр и уход в группах продленного дня ; - сдача имущества МАОУСОШ№22 в аренду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</si>
</sst>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_ ;\-#,##0.0\ "/>
    <numFmt numFmtId="165" formatCode="#,##0.00_ ;\-#,##0.00\ "/>
    <numFmt numFmtId="166" formatCode="#,##0.00_ ;[Red]\-#,##0.00\ "/>
  </numFmts>
  <fonts count="7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7030A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8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8"/>
      <color theme="10"/>
      <name val="Calibri"/>
      <family val="2"/>
      <charset val="204"/>
    </font>
    <font>
      <sz val="7"/>
      <name val="Arial"/>
      <family val="2"/>
      <charset val="204"/>
    </font>
    <font>
      <sz val="6.5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i/>
      <sz val="7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8"/>
      <name val="Arial"/>
    </font>
    <font>
      <sz val="8"/>
      <color rgb="FF7030A0"/>
      <name val="Arial"/>
      <family val="2"/>
      <charset val="204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16"/>
      <name val="Arial"/>
    </font>
    <font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b/>
      <i/>
      <sz val="8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FF0000"/>
      <name val="Courier New"/>
      <family val="3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4">
    <xf numFmtId="0" fontId="0" fillId="0" borderId="0"/>
    <xf numFmtId="0" fontId="1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46" fillId="0" borderId="0"/>
  </cellStyleXfs>
  <cellXfs count="48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1" xfId="0" applyBorder="1"/>
    <xf numFmtId="0" fontId="0" fillId="0" borderId="0" xfId="0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0" fontId="5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0" fillId="2" borderId="1" xfId="0" applyFill="1" applyBorder="1"/>
    <xf numFmtId="0" fontId="16" fillId="3" borderId="3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wrapText="1"/>
    </xf>
    <xf numFmtId="0" fontId="17" fillId="2" borderId="6" xfId="0" applyFont="1" applyFill="1" applyBorder="1" applyAlignment="1">
      <alignment wrapText="1"/>
    </xf>
    <xf numFmtId="0" fontId="17" fillId="2" borderId="3" xfId="0" applyFont="1" applyFill="1" applyBorder="1" applyAlignment="1">
      <alignment horizontal="left" wrapText="1" indent="2"/>
    </xf>
    <xf numFmtId="0" fontId="17" fillId="2" borderId="7" xfId="0" applyFont="1" applyFill="1" applyBorder="1" applyAlignment="1">
      <alignment horizontal="left" wrapText="1" indent="2"/>
    </xf>
    <xf numFmtId="0" fontId="0" fillId="0" borderId="5" xfId="0" applyBorder="1" applyAlignment="1">
      <alignment horizontal="center"/>
    </xf>
    <xf numFmtId="0" fontId="17" fillId="2" borderId="6" xfId="0" applyFont="1" applyFill="1" applyBorder="1" applyAlignment="1">
      <alignment horizontal="left" wrapText="1" indent="2"/>
    </xf>
    <xf numFmtId="0" fontId="0" fillId="0" borderId="3" xfId="0" applyBorder="1"/>
    <xf numFmtId="0" fontId="18" fillId="3" borderId="6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left" wrapText="1"/>
    </xf>
    <xf numFmtId="0" fontId="17" fillId="2" borderId="9" xfId="0" applyFont="1" applyFill="1" applyBorder="1" applyAlignment="1">
      <alignment horizontal="left" wrapText="1"/>
    </xf>
    <xf numFmtId="16" fontId="17" fillId="2" borderId="10" xfId="0" applyNumberFormat="1" applyFont="1" applyFill="1" applyBorder="1" applyAlignment="1">
      <alignment horizontal="left" wrapText="1"/>
    </xf>
    <xf numFmtId="0" fontId="17" fillId="2" borderId="5" xfId="0" applyFont="1" applyFill="1" applyBorder="1" applyAlignment="1">
      <alignment horizontal="left" wrapText="1"/>
    </xf>
    <xf numFmtId="0" fontId="17" fillId="2" borderId="7" xfId="0" applyFont="1" applyFill="1" applyBorder="1" applyAlignment="1">
      <alignment horizontal="left" wrapText="1"/>
    </xf>
    <xf numFmtId="0" fontId="18" fillId="3" borderId="3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left" wrapText="1"/>
    </xf>
    <xf numFmtId="16" fontId="17" fillId="2" borderId="6" xfId="0" applyNumberFormat="1" applyFont="1" applyFill="1" applyBorder="1" applyAlignment="1">
      <alignment horizontal="left" wrapText="1"/>
    </xf>
    <xf numFmtId="16" fontId="17" fillId="2" borderId="3" xfId="0" applyNumberFormat="1" applyFont="1" applyFill="1" applyBorder="1" applyAlignment="1">
      <alignment horizontal="left" wrapText="1"/>
    </xf>
    <xf numFmtId="16" fontId="17" fillId="2" borderId="7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1" fillId="4" borderId="1" xfId="0" applyFont="1" applyFill="1" applyBorder="1" applyAlignment="1">
      <alignment horizontal="justify" vertical="top" wrapText="1"/>
    </xf>
    <xf numFmtId="0" fontId="11" fillId="4" borderId="1" xfId="0" applyFont="1" applyFill="1" applyBorder="1" applyAlignment="1">
      <alignment horizontal="center" vertical="top" wrapText="1"/>
    </xf>
    <xf numFmtId="43" fontId="11" fillId="4" borderId="1" xfId="0" applyNumberFormat="1" applyFont="1" applyFill="1" applyBorder="1" applyAlignment="1">
      <alignment horizontal="center" vertical="top" wrapText="1"/>
    </xf>
    <xf numFmtId="4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/>
    <xf numFmtId="0" fontId="11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3" xfId="0" applyFont="1" applyBorder="1" applyAlignment="1">
      <alignment vertical="center" wrapText="1"/>
    </xf>
    <xf numFmtId="0" fontId="19" fillId="5" borderId="1" xfId="0" applyFont="1" applyFill="1" applyBorder="1" applyAlignment="1">
      <alignment wrapText="1"/>
    </xf>
    <xf numFmtId="0" fontId="19" fillId="5" borderId="1" xfId="0" applyFont="1" applyFill="1" applyBorder="1" applyAlignment="1">
      <alignment horizontal="center" wrapText="1"/>
    </xf>
    <xf numFmtId="43" fontId="3" fillId="4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0" fontId="19" fillId="5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wrapText="1"/>
    </xf>
    <xf numFmtId="43" fontId="11" fillId="0" borderId="1" xfId="0" applyNumberFormat="1" applyFont="1" applyBorder="1" applyAlignment="1">
      <alignment horizontal="center" vertical="top" wrapText="1"/>
    </xf>
    <xf numFmtId="0" fontId="19" fillId="5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center" wrapText="1"/>
    </xf>
    <xf numFmtId="43" fontId="3" fillId="2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11" fillId="4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9" fillId="0" borderId="1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23" fillId="0" borderId="0" xfId="0" applyFont="1" applyBorder="1" applyAlignment="1">
      <alignment horizontal="left"/>
    </xf>
    <xf numFmtId="0" fontId="24" fillId="0" borderId="0" xfId="0" applyFont="1" applyBorder="1"/>
    <xf numFmtId="0" fontId="24" fillId="0" borderId="0" xfId="0" applyFont="1"/>
    <xf numFmtId="0" fontId="11" fillId="0" borderId="0" xfId="0" applyFont="1" applyAlignment="1">
      <alignment horizontal="justify"/>
    </xf>
    <xf numFmtId="0" fontId="3" fillId="0" borderId="0" xfId="0" applyFont="1" applyBorder="1" applyAlignment="1">
      <alignment horizontal="center"/>
    </xf>
    <xf numFmtId="0" fontId="0" fillId="0" borderId="16" xfId="0" applyBorder="1"/>
    <xf numFmtId="0" fontId="11" fillId="6" borderId="1" xfId="0" applyFont="1" applyFill="1" applyBorder="1" applyAlignment="1">
      <alignment horizontal="justify" vertical="top" wrapText="1"/>
    </xf>
    <xf numFmtId="0" fontId="11" fillId="6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justify" vertical="top" wrapText="1"/>
    </xf>
    <xf numFmtId="0" fontId="2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19" fillId="5" borderId="1" xfId="0" applyFont="1" applyFill="1" applyBorder="1" applyAlignment="1"/>
    <xf numFmtId="0" fontId="19" fillId="5" borderId="1" xfId="0" applyFont="1" applyFill="1" applyBorder="1" applyAlignment="1">
      <alignment horizontal="left"/>
    </xf>
    <xf numFmtId="0" fontId="20" fillId="5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 wrapText="1"/>
    </xf>
    <xf numFmtId="43" fontId="28" fillId="0" borderId="1" xfId="0" applyNumberFormat="1" applyFont="1" applyBorder="1" applyAlignment="1">
      <alignment horizontal="center" vertical="top" wrapText="1"/>
    </xf>
    <xf numFmtId="0" fontId="29" fillId="0" borderId="0" xfId="0" applyFont="1"/>
    <xf numFmtId="0" fontId="30" fillId="5" borderId="1" xfId="0" applyFont="1" applyFill="1" applyBorder="1" applyAlignment="1">
      <alignment horizontal="left" wrapText="1"/>
    </xf>
    <xf numFmtId="0" fontId="30" fillId="5" borderId="1" xfId="0" applyFont="1" applyFill="1" applyBorder="1" applyAlignment="1">
      <alignment horizontal="center" wrapText="1"/>
    </xf>
    <xf numFmtId="43" fontId="0" fillId="0" borderId="1" xfId="0" applyNumberFormat="1" applyBorder="1" applyAlignment="1">
      <alignment horizontal="center"/>
    </xf>
    <xf numFmtId="43" fontId="1" fillId="4" borderId="1" xfId="0" applyNumberFormat="1" applyFont="1" applyFill="1" applyBorder="1" applyAlignment="1">
      <alignment horizontal="center"/>
    </xf>
    <xf numFmtId="0" fontId="1" fillId="0" borderId="0" xfId="0" applyFont="1"/>
    <xf numFmtId="43" fontId="0" fillId="4" borderId="1" xfId="0" applyNumberFormat="1" applyFill="1" applyBorder="1" applyAlignment="1">
      <alignment horizontal="center"/>
    </xf>
    <xf numFmtId="43" fontId="31" fillId="4" borderId="1" xfId="0" applyNumberFormat="1" applyFont="1" applyFill="1" applyBorder="1" applyAlignment="1">
      <alignment horizontal="center"/>
    </xf>
    <xf numFmtId="0" fontId="31" fillId="0" borderId="0" xfId="0" applyFont="1"/>
    <xf numFmtId="43" fontId="29" fillId="0" borderId="1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horizontal="center" wrapText="1"/>
    </xf>
    <xf numFmtId="43" fontId="0" fillId="0" borderId="3" xfId="0" applyNumberFormat="1" applyBorder="1" applyAlignment="1">
      <alignment horizontal="center"/>
    </xf>
    <xf numFmtId="0" fontId="33" fillId="0" borderId="1" xfId="2" applyFont="1" applyBorder="1" applyAlignment="1" applyProtection="1">
      <alignment horizontal="justify" vertical="top" wrapText="1"/>
    </xf>
    <xf numFmtId="0" fontId="33" fillId="0" borderId="1" xfId="2" applyFont="1" applyBorder="1" applyAlignment="1" applyProtection="1">
      <alignment horizontal="center" vertical="top" wrapText="1"/>
    </xf>
    <xf numFmtId="0" fontId="34" fillId="0" borderId="0" xfId="1" applyNumberFormat="1" applyFont="1" applyBorder="1" applyAlignment="1">
      <alignment horizontal="left"/>
    </xf>
    <xf numFmtId="0" fontId="35" fillId="0" borderId="0" xfId="1" applyNumberFormat="1" applyFont="1" applyBorder="1" applyAlignment="1">
      <alignment horizontal="left"/>
    </xf>
    <xf numFmtId="0" fontId="36" fillId="0" borderId="0" xfId="1" applyNumberFormat="1" applyFont="1" applyBorder="1" applyAlignment="1">
      <alignment horizontal="left"/>
    </xf>
    <xf numFmtId="0" fontId="36" fillId="0" borderId="0" xfId="1" applyNumberFormat="1" applyFont="1" applyBorder="1" applyAlignment="1">
      <alignment horizontal="center"/>
    </xf>
    <xf numFmtId="0" fontId="34" fillId="0" borderId="0" xfId="1" applyNumberFormat="1" applyFont="1" applyBorder="1" applyAlignment="1">
      <alignment horizontal="center" vertical="top"/>
    </xf>
    <xf numFmtId="0" fontId="36" fillId="0" borderId="0" xfId="1" applyNumberFormat="1" applyFont="1" applyBorder="1" applyAlignment="1">
      <alignment horizontal="right"/>
    </xf>
    <xf numFmtId="0" fontId="38" fillId="0" borderId="0" xfId="1" applyNumberFormat="1" applyFont="1" applyBorder="1" applyAlignment="1">
      <alignment horizontal="left"/>
    </xf>
    <xf numFmtId="0" fontId="39" fillId="0" borderId="0" xfId="1" applyNumberFormat="1" applyFont="1" applyFill="1" applyBorder="1" applyAlignment="1">
      <alignment horizontal="left"/>
    </xf>
    <xf numFmtId="0" fontId="39" fillId="0" borderId="0" xfId="1" applyNumberFormat="1" applyFont="1" applyBorder="1" applyAlignment="1">
      <alignment horizontal="right"/>
    </xf>
    <xf numFmtId="0" fontId="39" fillId="0" borderId="0" xfId="1" applyNumberFormat="1" applyFont="1" applyBorder="1" applyAlignment="1">
      <alignment horizontal="left"/>
    </xf>
    <xf numFmtId="0" fontId="39" fillId="0" borderId="0" xfId="1" applyNumberFormat="1" applyFont="1" applyBorder="1" applyAlignment="1">
      <alignment horizontal="left" vertical="center"/>
    </xf>
    <xf numFmtId="0" fontId="36" fillId="0" borderId="0" xfId="1" applyNumberFormat="1" applyFont="1" applyBorder="1" applyAlignment="1">
      <alignment horizontal="left" vertical="center"/>
    </xf>
    <xf numFmtId="0" fontId="36" fillId="0" borderId="0" xfId="1" applyNumberFormat="1" applyFont="1" applyBorder="1" applyAlignment="1">
      <alignment horizontal="right" vertical="center"/>
    </xf>
    <xf numFmtId="0" fontId="36" fillId="0" borderId="0" xfId="1" applyNumberFormat="1" applyFont="1" applyBorder="1" applyAlignment="1">
      <alignment horizontal="left" wrapText="1"/>
    </xf>
    <xf numFmtId="0" fontId="40" fillId="0" borderId="0" xfId="1" applyNumberFormat="1" applyFont="1" applyBorder="1" applyAlignment="1">
      <alignment horizontal="left"/>
    </xf>
    <xf numFmtId="0" fontId="36" fillId="0" borderId="0" xfId="1" applyNumberFormat="1" applyFont="1" applyBorder="1" applyAlignment="1">
      <alignment horizontal="center" vertical="center"/>
    </xf>
    <xf numFmtId="0" fontId="34" fillId="0" borderId="0" xfId="1" applyNumberFormat="1" applyFont="1" applyBorder="1" applyAlignment="1">
      <alignment horizontal="center" vertical="center"/>
    </xf>
    <xf numFmtId="0" fontId="34" fillId="0" borderId="0" xfId="1" applyNumberFormat="1" applyFont="1" applyBorder="1" applyAlignment="1">
      <alignment horizontal="left" vertical="center"/>
    </xf>
    <xf numFmtId="0" fontId="34" fillId="0" borderId="0" xfId="1" applyNumberFormat="1" applyFont="1" applyBorder="1" applyAlignment="1">
      <alignment horizontal="right" vertical="center"/>
    </xf>
    <xf numFmtId="49" fontId="34" fillId="0" borderId="0" xfId="1" applyNumberFormat="1" applyFont="1" applyBorder="1" applyAlignment="1">
      <alignment horizontal="center" vertical="center"/>
    </xf>
    <xf numFmtId="0" fontId="36" fillId="0" borderId="0" xfId="1" applyNumberFormat="1" applyFont="1" applyBorder="1" applyAlignment="1">
      <alignment horizontal="center" vertical="top"/>
    </xf>
    <xf numFmtId="49" fontId="41" fillId="0" borderId="0" xfId="1" applyNumberFormat="1" applyFont="1" applyBorder="1" applyAlignment="1">
      <alignment horizontal="center" vertical="center"/>
    </xf>
    <xf numFmtId="0" fontId="36" fillId="0" borderId="10" xfId="1" applyNumberFormat="1" applyFont="1" applyBorder="1" applyAlignment="1">
      <alignment horizontal="left"/>
    </xf>
    <xf numFmtId="0" fontId="36" fillId="0" borderId="2" xfId="1" applyNumberFormat="1" applyFont="1" applyBorder="1" applyAlignment="1">
      <alignment horizontal="left"/>
    </xf>
    <xf numFmtId="0" fontId="36" fillId="0" borderId="0" xfId="1" applyNumberFormat="1" applyFont="1" applyBorder="1" applyAlignment="1">
      <alignment horizontal="left" vertical="top"/>
    </xf>
    <xf numFmtId="0" fontId="36" fillId="0" borderId="5" xfId="1" applyNumberFormat="1" applyFont="1" applyBorder="1" applyAlignment="1">
      <alignment horizontal="left" vertical="top"/>
    </xf>
    <xf numFmtId="0" fontId="36" fillId="0" borderId="16" xfId="1" applyNumberFormat="1" applyFont="1" applyBorder="1" applyAlignment="1">
      <alignment horizontal="left" vertical="top"/>
    </xf>
    <xf numFmtId="0" fontId="36" fillId="0" borderId="9" xfId="1" applyNumberFormat="1" applyFont="1" applyBorder="1" applyAlignment="1">
      <alignment horizontal="left" vertical="top"/>
    </xf>
    <xf numFmtId="0" fontId="41" fillId="0" borderId="0" xfId="1" applyNumberFormat="1" applyFont="1" applyBorder="1" applyAlignment="1">
      <alignment horizontal="left"/>
    </xf>
    <xf numFmtId="0" fontId="42" fillId="0" borderId="51" xfId="1" applyNumberFormat="1" applyFont="1" applyBorder="1" applyAlignment="1">
      <alignment horizontal="center"/>
    </xf>
    <xf numFmtId="0" fontId="42" fillId="0" borderId="52" xfId="1" applyNumberFormat="1" applyFont="1" applyBorder="1" applyAlignment="1">
      <alignment horizontal="center"/>
    </xf>
    <xf numFmtId="0" fontId="42" fillId="0" borderId="0" xfId="1" applyNumberFormat="1" applyFont="1" applyBorder="1" applyAlignment="1">
      <alignment horizontal="center"/>
    </xf>
    <xf numFmtId="0" fontId="42" fillId="0" borderId="54" xfId="1" applyNumberFormat="1" applyFont="1" applyBorder="1" applyAlignment="1">
      <alignment horizontal="center"/>
    </xf>
    <xf numFmtId="0" fontId="41" fillId="0" borderId="53" xfId="1" applyNumberFormat="1" applyFont="1" applyBorder="1" applyAlignment="1">
      <alignment horizontal="left"/>
    </xf>
    <xf numFmtId="0" fontId="36" fillId="0" borderId="54" xfId="1" applyNumberFormat="1" applyFont="1" applyBorder="1" applyAlignment="1">
      <alignment horizontal="left"/>
    </xf>
    <xf numFmtId="0" fontId="34" fillId="0" borderId="0" xfId="1" applyNumberFormat="1" applyFont="1" applyBorder="1" applyAlignment="1">
      <alignment horizontal="left" vertical="top"/>
    </xf>
    <xf numFmtId="0" fontId="34" fillId="0" borderId="55" xfId="1" applyNumberFormat="1" applyFont="1" applyBorder="1" applyAlignment="1">
      <alignment horizontal="left"/>
    </xf>
    <xf numFmtId="0" fontId="34" fillId="0" borderId="56" xfId="1" applyNumberFormat="1" applyFont="1" applyBorder="1" applyAlignment="1">
      <alignment horizontal="left"/>
    </xf>
    <xf numFmtId="0" fontId="34" fillId="0" borderId="57" xfId="1" applyNumberFormat="1" applyFont="1" applyBorder="1" applyAlignment="1">
      <alignment horizontal="left"/>
    </xf>
    <xf numFmtId="0" fontId="44" fillId="0" borderId="0" xfId="0" applyFont="1" applyAlignment="1">
      <alignment horizontal="right"/>
    </xf>
    <xf numFmtId="0" fontId="10" fillId="0" borderId="0" xfId="0" applyFont="1" applyAlignment="1"/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45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43" fillId="0" borderId="1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3" fillId="0" borderId="3" xfId="0" applyFont="1" applyBorder="1" applyAlignment="1">
      <alignment horizontal="justify" vertical="top" wrapText="1"/>
    </xf>
    <xf numFmtId="0" fontId="11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46" fillId="0" borderId="0" xfId="3" applyAlignment="1">
      <alignment horizontal="left"/>
    </xf>
    <xf numFmtId="0" fontId="46" fillId="0" borderId="0" xfId="3"/>
    <xf numFmtId="0" fontId="49" fillId="0" borderId="0" xfId="3" applyFont="1" applyAlignment="1">
      <alignment horizontal="left"/>
    </xf>
    <xf numFmtId="0" fontId="51" fillId="0" borderId="0" xfId="3" applyFont="1" applyAlignment="1">
      <alignment horizontal="left"/>
    </xf>
    <xf numFmtId="0" fontId="50" fillId="0" borderId="0" xfId="3" applyFont="1" applyAlignment="1">
      <alignment vertical="top" wrapText="1"/>
    </xf>
    <xf numFmtId="0" fontId="50" fillId="0" borderId="0" xfId="3" applyFont="1" applyAlignment="1">
      <alignment horizontal="left"/>
    </xf>
    <xf numFmtId="0" fontId="49" fillId="0" borderId="0" xfId="3" applyFont="1" applyAlignment="1">
      <alignment vertical="top" wrapText="1"/>
    </xf>
    <xf numFmtId="0" fontId="50" fillId="0" borderId="1" xfId="3" applyFont="1" applyBorder="1" applyAlignment="1">
      <alignment horizontal="center"/>
    </xf>
    <xf numFmtId="0" fontId="50" fillId="0" borderId="1" xfId="3" applyFont="1" applyBorder="1" applyAlignment="1">
      <alignment horizontal="left"/>
    </xf>
    <xf numFmtId="0" fontId="49" fillId="0" borderId="1" xfId="3" applyFont="1" applyBorder="1" applyAlignment="1">
      <alignment horizontal="left"/>
    </xf>
    <xf numFmtId="0" fontId="3" fillId="0" borderId="0" xfId="3" applyFont="1" applyAlignment="1"/>
    <xf numFmtId="0" fontId="3" fillId="0" borderId="16" xfId="3" applyFont="1" applyBorder="1" applyAlignment="1">
      <alignment horizontal="left"/>
    </xf>
    <xf numFmtId="0" fontId="46" fillId="0" borderId="16" xfId="3" applyBorder="1"/>
    <xf numFmtId="0" fontId="3" fillId="0" borderId="0" xfId="3" applyFont="1" applyAlignment="1">
      <alignment horizontal="right"/>
    </xf>
    <xf numFmtId="0" fontId="8" fillId="0" borderId="0" xfId="3" applyFont="1"/>
    <xf numFmtId="0" fontId="3" fillId="0" borderId="0" xfId="3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3" fillId="0" borderId="0" xfId="0" applyFont="1" applyAlignment="1"/>
    <xf numFmtId="0" fontId="52" fillId="0" borderId="1" xfId="0" applyFont="1" applyBorder="1"/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justify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right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4" fontId="57" fillId="3" borderId="3" xfId="0" applyNumberFormat="1" applyFont="1" applyFill="1" applyBorder="1" applyAlignment="1">
      <alignment vertical="top"/>
    </xf>
    <xf numFmtId="164" fontId="58" fillId="2" borderId="3" xfId="0" applyNumberFormat="1" applyFont="1" applyFill="1" applyBorder="1" applyAlignment="1" applyProtection="1">
      <protection locked="0"/>
    </xf>
    <xf numFmtId="164" fontId="58" fillId="2" borderId="7" xfId="0" applyNumberFormat="1" applyFont="1" applyFill="1" applyBorder="1" applyAlignment="1" applyProtection="1">
      <protection locked="0"/>
    </xf>
    <xf numFmtId="4" fontId="55" fillId="4" borderId="1" xfId="0" applyNumberFormat="1" applyFont="1" applyFill="1" applyBorder="1" applyAlignment="1">
      <alignment vertical="top" wrapText="1"/>
    </xf>
    <xf numFmtId="4" fontId="59" fillId="4" borderId="1" xfId="0" applyNumberFormat="1" applyFont="1" applyFill="1" applyBorder="1" applyAlignment="1">
      <alignment vertical="top"/>
    </xf>
    <xf numFmtId="4" fontId="54" fillId="0" borderId="1" xfId="0" applyNumberFormat="1" applyFont="1" applyBorder="1" applyAlignment="1">
      <alignment vertical="top" wrapText="1"/>
    </xf>
    <xf numFmtId="4" fontId="59" fillId="0" borderId="1" xfId="0" applyNumberFormat="1" applyFont="1" applyBorder="1" applyAlignment="1">
      <alignment vertical="top"/>
    </xf>
    <xf numFmtId="4" fontId="60" fillId="0" borderId="1" xfId="0" applyNumberFormat="1" applyFont="1" applyBorder="1" applyAlignment="1">
      <alignment vertical="top" wrapText="1"/>
    </xf>
    <xf numFmtId="4" fontId="52" fillId="0" borderId="1" xfId="0" applyNumberFormat="1" applyFont="1" applyBorder="1"/>
    <xf numFmtId="165" fontId="11" fillId="4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62" fillId="4" borderId="1" xfId="0" applyNumberFormat="1" applyFont="1" applyFill="1" applyBorder="1" applyAlignment="1">
      <alignment horizontal="center" vertical="top" wrapText="1"/>
    </xf>
    <xf numFmtId="165" fontId="61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19" fillId="5" borderId="1" xfId="0" applyFont="1" applyFill="1" applyBorder="1" applyAlignment="1">
      <alignment vertical="top" wrapText="1"/>
    </xf>
    <xf numFmtId="0" fontId="19" fillId="5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vertical="top" wrapText="1"/>
    </xf>
    <xf numFmtId="0" fontId="19" fillId="5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4" fontId="62" fillId="4" borderId="1" xfId="0" applyNumberFormat="1" applyFont="1" applyFill="1" applyBorder="1" applyAlignment="1">
      <alignment vertical="top" wrapText="1"/>
    </xf>
    <xf numFmtId="4" fontId="61" fillId="0" borderId="1" xfId="0" applyNumberFormat="1" applyFont="1" applyBorder="1" applyAlignment="1">
      <alignment vertical="top" wrapText="1"/>
    </xf>
    <xf numFmtId="166" fontId="11" fillId="6" borderId="1" xfId="0" applyNumberFormat="1" applyFont="1" applyFill="1" applyBorder="1" applyAlignment="1">
      <alignment vertical="top" wrapText="1"/>
    </xf>
    <xf numFmtId="166" fontId="26" fillId="0" borderId="1" xfId="0" applyNumberFormat="1" applyFont="1" applyBorder="1" applyAlignment="1">
      <alignment vertical="top" wrapText="1"/>
    </xf>
    <xf numFmtId="166" fontId="3" fillId="0" borderId="1" xfId="0" applyNumberFormat="1" applyFont="1" applyBorder="1" applyAlignment="1">
      <alignment vertical="top" wrapText="1"/>
    </xf>
    <xf numFmtId="166" fontId="62" fillId="4" borderId="1" xfId="0" applyNumberFormat="1" applyFont="1" applyFill="1" applyBorder="1" applyAlignment="1">
      <alignment vertical="top" wrapText="1"/>
    </xf>
    <xf numFmtId="166" fontId="61" fillId="4" borderId="1" xfId="0" applyNumberFormat="1" applyFont="1" applyFill="1" applyBorder="1" applyAlignment="1">
      <alignment vertical="top" wrapText="1"/>
    </xf>
    <xf numFmtId="166" fontId="11" fillId="0" borderId="1" xfId="0" applyNumberFormat="1" applyFont="1" applyBorder="1" applyAlignment="1">
      <alignment vertical="top" wrapText="1"/>
    </xf>
    <xf numFmtId="166" fontId="3" fillId="4" borderId="1" xfId="0" applyNumberFormat="1" applyFont="1" applyFill="1" applyBorder="1" applyAlignment="1">
      <alignment vertical="top" wrapText="1"/>
    </xf>
    <xf numFmtId="166" fontId="61" fillId="0" borderId="1" xfId="0" applyNumberFormat="1" applyFont="1" applyBorder="1" applyAlignment="1">
      <alignment vertical="top" wrapText="1"/>
    </xf>
    <xf numFmtId="166" fontId="28" fillId="0" borderId="1" xfId="0" applyNumberFormat="1" applyFont="1" applyBorder="1" applyAlignment="1">
      <alignment vertical="top" wrapText="1"/>
    </xf>
    <xf numFmtId="166" fontId="8" fillId="0" borderId="1" xfId="0" applyNumberFormat="1" applyFont="1" applyBorder="1" applyAlignment="1"/>
    <xf numFmtId="166" fontId="63" fillId="4" borderId="1" xfId="0" applyNumberFormat="1" applyFont="1" applyFill="1" applyBorder="1" applyAlignment="1"/>
    <xf numFmtId="166" fontId="64" fillId="4" borderId="1" xfId="0" applyNumberFormat="1" applyFont="1" applyFill="1" applyBorder="1" applyAlignment="1"/>
    <xf numFmtId="166" fontId="65" fillId="4" borderId="1" xfId="0" applyNumberFormat="1" applyFont="1" applyFill="1" applyBorder="1" applyAlignment="1"/>
    <xf numFmtId="166" fontId="64" fillId="0" borderId="1" xfId="0" applyNumberFormat="1" applyFont="1" applyBorder="1" applyAlignment="1"/>
    <xf numFmtId="166" fontId="66" fillId="0" borderId="1" xfId="0" applyNumberFormat="1" applyFont="1" applyBorder="1" applyAlignment="1"/>
    <xf numFmtId="166" fontId="8" fillId="4" borderId="1" xfId="0" applyNumberFormat="1" applyFont="1" applyFill="1" applyBorder="1" applyAlignment="1"/>
    <xf numFmtId="166" fontId="64" fillId="0" borderId="3" xfId="0" applyNumberFormat="1" applyFont="1" applyBorder="1" applyAlignment="1"/>
    <xf numFmtId="166" fontId="8" fillId="0" borderId="3" xfId="0" applyNumberFormat="1" applyFont="1" applyBorder="1" applyAlignment="1"/>
    <xf numFmtId="165" fontId="54" fillId="0" borderId="1" xfId="0" applyNumberFormat="1" applyFont="1" applyBorder="1" applyAlignment="1">
      <alignment horizontal="center" vertical="top" wrapText="1"/>
    </xf>
    <xf numFmtId="165" fontId="54" fillId="4" borderId="1" xfId="0" applyNumberFormat="1" applyFont="1" applyFill="1" applyBorder="1" applyAlignment="1">
      <alignment horizontal="center" vertical="top" wrapText="1"/>
    </xf>
    <xf numFmtId="165" fontId="55" fillId="0" borderId="1" xfId="0" applyNumberFormat="1" applyFont="1" applyBorder="1" applyAlignment="1">
      <alignment horizontal="center" vertical="top" wrapText="1"/>
    </xf>
    <xf numFmtId="165" fontId="55" fillId="4" borderId="1" xfId="0" applyNumberFormat="1" applyFont="1" applyFill="1" applyBorder="1" applyAlignment="1">
      <alignment horizontal="center" vertical="top" wrapText="1"/>
    </xf>
    <xf numFmtId="14" fontId="52" fillId="0" borderId="1" xfId="0" applyNumberFormat="1" applyFont="1" applyBorder="1"/>
    <xf numFmtId="0" fontId="55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165" fontId="57" fillId="3" borderId="3" xfId="0" applyNumberFormat="1" applyFont="1" applyFill="1" applyBorder="1" applyAlignment="1">
      <alignment vertical="top"/>
    </xf>
    <xf numFmtId="0" fontId="58" fillId="0" borderId="1" xfId="0" applyNumberFormat="1" applyFont="1" applyFill="1" applyBorder="1" applyAlignment="1" applyProtection="1">
      <protection locked="0"/>
    </xf>
    <xf numFmtId="0" fontId="58" fillId="3" borderId="3" xfId="0" applyNumberFormat="1" applyFont="1" applyFill="1" applyBorder="1" applyAlignment="1">
      <alignment vertical="top"/>
    </xf>
    <xf numFmtId="0" fontId="57" fillId="2" borderId="6" xfId="0" applyNumberFormat="1" applyFont="1" applyFill="1" applyBorder="1" applyAlignme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3" fillId="4" borderId="1" xfId="0" applyFont="1" applyFill="1" applyBorder="1" applyAlignment="1">
      <alignment vertical="top" wrapText="1"/>
    </xf>
    <xf numFmtId="49" fontId="24" fillId="0" borderId="0" xfId="0" applyNumberFormat="1" applyFont="1" applyBorder="1"/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7" fillId="0" borderId="0" xfId="0" applyFont="1" applyAlignment="1">
      <alignment horizontal="right"/>
    </xf>
    <xf numFmtId="0" fontId="67" fillId="0" borderId="2" xfId="0" applyFont="1" applyBorder="1" applyAlignment="1">
      <alignment horizontal="right"/>
    </xf>
    <xf numFmtId="0" fontId="9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164" fontId="58" fillId="0" borderId="3" xfId="0" applyNumberFormat="1" applyFont="1" applyFill="1" applyBorder="1" applyAlignment="1" applyProtection="1">
      <protection locked="0"/>
    </xf>
    <xf numFmtId="164" fontId="58" fillId="0" borderId="7" xfId="0" applyNumberFormat="1" applyFont="1" applyFill="1" applyBorder="1" applyAlignment="1" applyProtection="1">
      <protection locked="0"/>
    </xf>
    <xf numFmtId="0" fontId="58" fillId="2" borderId="3" xfId="0" applyNumberFormat="1" applyFont="1" applyFill="1" applyBorder="1" applyAlignment="1" applyProtection="1">
      <alignment vertical="top"/>
      <protection locked="0"/>
    </xf>
    <xf numFmtId="0" fontId="58" fillId="2" borderId="7" xfId="0" applyNumberFormat="1" applyFont="1" applyFill="1" applyBorder="1" applyAlignment="1" applyProtection="1">
      <alignment vertical="top"/>
      <protection locked="0"/>
    </xf>
    <xf numFmtId="164" fontId="58" fillId="2" borderId="3" xfId="0" applyNumberFormat="1" applyFont="1" applyFill="1" applyBorder="1" applyAlignment="1" applyProtection="1">
      <protection locked="0"/>
    </xf>
    <xf numFmtId="164" fontId="58" fillId="2" borderId="7" xfId="0" applyNumberFormat="1" applyFont="1" applyFill="1" applyBorder="1" applyAlignment="1" applyProtection="1">
      <protection locked="0"/>
    </xf>
    <xf numFmtId="164" fontId="58" fillId="2" borderId="11" xfId="0" applyNumberFormat="1" applyFont="1" applyFill="1" applyBorder="1" applyAlignment="1" applyProtection="1">
      <protection locked="0"/>
    </xf>
    <xf numFmtId="0" fontId="5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7" fillId="2" borderId="3" xfId="0" applyNumberFormat="1" applyFont="1" applyFill="1" applyBorder="1" applyAlignment="1"/>
    <xf numFmtId="0" fontId="57" fillId="2" borderId="7" xfId="0" applyNumberFormat="1" applyFont="1" applyFill="1" applyBorder="1" applyAlignment="1"/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57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4" fillId="0" borderId="15" xfId="1" applyNumberFormat="1" applyFont="1" applyBorder="1" applyAlignment="1">
      <alignment horizontal="center" vertical="center"/>
    </xf>
    <xf numFmtId="0" fontId="34" fillId="0" borderId="0" xfId="1" applyNumberFormat="1" applyFont="1" applyBorder="1" applyAlignment="1">
      <alignment horizontal="center" vertical="center"/>
    </xf>
    <xf numFmtId="0" fontId="36" fillId="0" borderId="0" xfId="1" applyNumberFormat="1" applyFont="1" applyBorder="1" applyAlignment="1">
      <alignment horizontal="left"/>
    </xf>
    <xf numFmtId="0" fontId="36" fillId="0" borderId="0" xfId="1" applyNumberFormat="1" applyFont="1" applyBorder="1" applyAlignment="1">
      <alignment horizontal="right"/>
    </xf>
    <xf numFmtId="49" fontId="36" fillId="0" borderId="16" xfId="1" applyNumberFormat="1" applyFont="1" applyFill="1" applyBorder="1" applyAlignment="1">
      <alignment horizontal="center"/>
    </xf>
    <xf numFmtId="49" fontId="36" fillId="0" borderId="16" xfId="1" applyNumberFormat="1" applyFont="1" applyFill="1" applyBorder="1" applyAlignment="1">
      <alignment horizontal="left"/>
    </xf>
    <xf numFmtId="0" fontId="36" fillId="0" borderId="16" xfId="1" applyNumberFormat="1" applyFont="1" applyFill="1" applyBorder="1" applyAlignment="1">
      <alignment horizontal="center"/>
    </xf>
    <xf numFmtId="0" fontId="42" fillId="0" borderId="50" xfId="1" applyNumberFormat="1" applyFont="1" applyBorder="1" applyAlignment="1">
      <alignment horizontal="center"/>
    </xf>
    <xf numFmtId="0" fontId="42" fillId="0" borderId="51" xfId="1" applyNumberFormat="1" applyFont="1" applyBorder="1" applyAlignment="1">
      <alignment horizontal="center"/>
    </xf>
    <xf numFmtId="0" fontId="42" fillId="0" borderId="53" xfId="1" applyNumberFormat="1" applyFont="1" applyBorder="1" applyAlignment="1">
      <alignment horizontal="center"/>
    </xf>
    <xf numFmtId="0" fontId="42" fillId="0" borderId="0" xfId="1" applyNumberFormat="1" applyFont="1" applyBorder="1" applyAlignment="1">
      <alignment horizontal="center"/>
    </xf>
    <xf numFmtId="0" fontId="34" fillId="0" borderId="15" xfId="1" applyNumberFormat="1" applyFont="1" applyBorder="1" applyAlignment="1">
      <alignment horizontal="center" vertical="top"/>
    </xf>
    <xf numFmtId="0" fontId="34" fillId="0" borderId="0" xfId="1" applyNumberFormat="1" applyFont="1" applyBorder="1" applyAlignment="1">
      <alignment horizontal="center" vertical="top"/>
    </xf>
    <xf numFmtId="49" fontId="36" fillId="0" borderId="1" xfId="1" applyNumberFormat="1" applyFont="1" applyFill="1" applyBorder="1" applyAlignment="1">
      <alignment horizontal="center" vertical="center"/>
    </xf>
    <xf numFmtId="2" fontId="36" fillId="0" borderId="1" xfId="1" applyNumberFormat="1" applyFont="1" applyFill="1" applyBorder="1" applyAlignment="1">
      <alignment horizontal="center" vertical="center"/>
    </xf>
    <xf numFmtId="2" fontId="36" fillId="0" borderId="24" xfId="1" applyNumberFormat="1" applyFont="1" applyFill="1" applyBorder="1" applyAlignment="1">
      <alignment horizontal="center" vertical="center"/>
    </xf>
    <xf numFmtId="2" fontId="36" fillId="0" borderId="39" xfId="1" applyNumberFormat="1" applyFont="1" applyFill="1" applyBorder="1" applyAlignment="1">
      <alignment horizontal="center" vertical="center"/>
    </xf>
    <xf numFmtId="2" fontId="36" fillId="0" borderId="18" xfId="1" applyNumberFormat="1" applyFont="1" applyFill="1" applyBorder="1" applyAlignment="1">
      <alignment horizontal="center" vertical="center"/>
    </xf>
    <xf numFmtId="2" fontId="36" fillId="0" borderId="19" xfId="1" applyNumberFormat="1" applyFont="1" applyFill="1" applyBorder="1" applyAlignment="1">
      <alignment horizontal="center" vertical="center"/>
    </xf>
    <xf numFmtId="49" fontId="36" fillId="0" borderId="43" xfId="1" applyNumberFormat="1" applyFont="1" applyBorder="1" applyAlignment="1">
      <alignment horizontal="center" vertical="center"/>
    </xf>
    <xf numFmtId="2" fontId="36" fillId="0" borderId="43" xfId="1" applyNumberFormat="1" applyFont="1" applyFill="1" applyBorder="1" applyAlignment="1">
      <alignment horizontal="center" vertical="center"/>
    </xf>
    <xf numFmtId="2" fontId="36" fillId="0" borderId="45" xfId="1" applyNumberFormat="1" applyFont="1" applyFill="1" applyBorder="1" applyAlignment="1">
      <alignment horizontal="center" vertical="center"/>
    </xf>
    <xf numFmtId="2" fontId="36" fillId="0" borderId="46" xfId="1" applyNumberFormat="1" applyFont="1" applyFill="1" applyBorder="1" applyAlignment="1">
      <alignment horizontal="center" vertical="center"/>
    </xf>
    <xf numFmtId="0" fontId="36" fillId="0" borderId="14" xfId="1" applyNumberFormat="1" applyFont="1" applyFill="1" applyBorder="1" applyAlignment="1">
      <alignment horizontal="left" vertical="center" wrapText="1"/>
    </xf>
    <xf numFmtId="0" fontId="36" fillId="0" borderId="38" xfId="1" applyNumberFormat="1" applyFont="1" applyFill="1" applyBorder="1" applyAlignment="1">
      <alignment horizontal="left" vertical="center" wrapText="1"/>
    </xf>
    <xf numFmtId="49" fontId="36" fillId="0" borderId="44" xfId="1" applyNumberFormat="1" applyFont="1" applyFill="1" applyBorder="1" applyAlignment="1">
      <alignment horizontal="center" vertical="center"/>
    </xf>
    <xf numFmtId="49" fontId="36" fillId="0" borderId="43" xfId="1" applyNumberFormat="1" applyFont="1" applyFill="1" applyBorder="1" applyAlignment="1">
      <alignment horizontal="center" vertical="center"/>
    </xf>
    <xf numFmtId="49" fontId="36" fillId="0" borderId="47" xfId="1" applyNumberFormat="1" applyFont="1" applyFill="1" applyBorder="1" applyAlignment="1">
      <alignment horizontal="center"/>
    </xf>
    <xf numFmtId="49" fontId="36" fillId="0" borderId="48" xfId="1" applyNumberFormat="1" applyFont="1" applyFill="1" applyBorder="1" applyAlignment="1">
      <alignment horizontal="center"/>
    </xf>
    <xf numFmtId="49" fontId="36" fillId="0" borderId="49" xfId="1" applyNumberFormat="1" applyFont="1" applyFill="1" applyBorder="1" applyAlignment="1">
      <alignment horizontal="center"/>
    </xf>
    <xf numFmtId="0" fontId="36" fillId="0" borderId="39" xfId="1" applyNumberFormat="1" applyFont="1" applyFill="1" applyBorder="1" applyAlignment="1">
      <alignment horizontal="center"/>
    </xf>
    <xf numFmtId="0" fontId="36" fillId="0" borderId="18" xfId="1" applyNumberFormat="1" applyFont="1" applyFill="1" applyBorder="1" applyAlignment="1">
      <alignment horizontal="center"/>
    </xf>
    <xf numFmtId="0" fontId="36" fillId="0" borderId="40" xfId="1" applyNumberFormat="1" applyFont="1" applyFill="1" applyBorder="1" applyAlignment="1">
      <alignment horizontal="center"/>
    </xf>
    <xf numFmtId="0" fontId="36" fillId="0" borderId="43" xfId="1" applyNumberFormat="1" applyFont="1" applyBorder="1" applyAlignment="1">
      <alignment horizontal="center" vertical="top"/>
    </xf>
    <xf numFmtId="0" fontId="36" fillId="0" borderId="17" xfId="1" applyNumberFormat="1" applyFont="1" applyBorder="1" applyAlignment="1">
      <alignment horizontal="center" vertical="top"/>
    </xf>
    <xf numFmtId="0" fontId="36" fillId="0" borderId="11" xfId="1" applyNumberFormat="1" applyFont="1" applyFill="1" applyBorder="1" applyAlignment="1">
      <alignment horizontal="center" wrapText="1"/>
    </xf>
    <xf numFmtId="0" fontId="36" fillId="0" borderId="1" xfId="1" applyNumberFormat="1" applyFont="1" applyFill="1" applyBorder="1" applyAlignment="1">
      <alignment horizontal="center" wrapText="1"/>
    </xf>
    <xf numFmtId="0" fontId="36" fillId="0" borderId="12" xfId="1" applyNumberFormat="1" applyFont="1" applyFill="1" applyBorder="1" applyAlignment="1">
      <alignment horizontal="center" wrapText="1"/>
    </xf>
    <xf numFmtId="49" fontId="36" fillId="0" borderId="20" xfId="1" applyNumberFormat="1" applyFont="1" applyFill="1" applyBorder="1" applyAlignment="1">
      <alignment horizontal="center"/>
    </xf>
    <xf numFmtId="49" fontId="36" fillId="0" borderId="21" xfId="1" applyNumberFormat="1" applyFont="1" applyFill="1" applyBorder="1" applyAlignment="1">
      <alignment horizontal="center"/>
    </xf>
    <xf numFmtId="2" fontId="36" fillId="0" borderId="21" xfId="1" applyNumberFormat="1" applyFont="1" applyFill="1" applyBorder="1" applyAlignment="1">
      <alignment horizontal="center"/>
    </xf>
    <xf numFmtId="0" fontId="36" fillId="0" borderId="11" xfId="1" applyNumberFormat="1" applyFont="1" applyBorder="1" applyAlignment="1">
      <alignment horizontal="center" vertical="top"/>
    </xf>
    <xf numFmtId="0" fontId="36" fillId="0" borderId="1" xfId="1" applyNumberFormat="1" applyFont="1" applyBorder="1" applyAlignment="1">
      <alignment horizontal="center" vertical="top"/>
    </xf>
    <xf numFmtId="0" fontId="36" fillId="0" borderId="3" xfId="1" applyNumberFormat="1" applyFont="1" applyBorder="1" applyAlignment="1">
      <alignment horizontal="center" vertical="top"/>
    </xf>
    <xf numFmtId="2" fontId="36" fillId="0" borderId="22" xfId="1" applyNumberFormat="1" applyFont="1" applyFill="1" applyBorder="1" applyAlignment="1">
      <alignment horizontal="center"/>
    </xf>
    <xf numFmtId="49" fontId="36" fillId="0" borderId="39" xfId="1" applyNumberFormat="1" applyFont="1" applyFill="1" applyBorder="1" applyAlignment="1">
      <alignment horizontal="center"/>
    </xf>
    <xf numFmtId="49" fontId="36" fillId="0" borderId="18" xfId="1" applyNumberFormat="1" applyFont="1" applyFill="1" applyBorder="1" applyAlignment="1">
      <alignment horizontal="center"/>
    </xf>
    <xf numFmtId="49" fontId="36" fillId="0" borderId="40" xfId="1" applyNumberFormat="1" applyFont="1" applyFill="1" applyBorder="1" applyAlignment="1">
      <alignment horizontal="center"/>
    </xf>
    <xf numFmtId="2" fontId="36" fillId="0" borderId="41" xfId="1" applyNumberFormat="1" applyFont="1" applyFill="1" applyBorder="1" applyAlignment="1">
      <alignment horizontal="center" vertical="center"/>
    </xf>
    <xf numFmtId="2" fontId="36" fillId="0" borderId="42" xfId="1" applyNumberFormat="1" applyFont="1" applyFill="1" applyBorder="1" applyAlignment="1">
      <alignment horizontal="center" vertical="center"/>
    </xf>
    <xf numFmtId="2" fontId="36" fillId="0" borderId="13" xfId="1" applyNumberFormat="1" applyFont="1" applyFill="1" applyBorder="1" applyAlignment="1">
      <alignment horizontal="center" vertical="center"/>
    </xf>
    <xf numFmtId="0" fontId="36" fillId="0" borderId="11" xfId="1" applyNumberFormat="1" applyFont="1" applyBorder="1" applyAlignment="1">
      <alignment horizontal="center" vertical="center"/>
    </xf>
    <xf numFmtId="0" fontId="36" fillId="0" borderId="1" xfId="1" applyNumberFormat="1" applyFont="1" applyBorder="1" applyAlignment="1">
      <alignment horizontal="center" vertical="center"/>
    </xf>
    <xf numFmtId="0" fontId="36" fillId="0" borderId="1" xfId="1" applyNumberFormat="1" applyFont="1" applyBorder="1" applyAlignment="1">
      <alignment horizontal="center" vertical="center" wrapText="1"/>
    </xf>
    <xf numFmtId="0" fontId="36" fillId="0" borderId="4" xfId="1" applyNumberFormat="1" applyFont="1" applyBorder="1" applyAlignment="1">
      <alignment horizontal="center"/>
    </xf>
    <xf numFmtId="0" fontId="36" fillId="0" borderId="15" xfId="1" applyNumberFormat="1" applyFont="1" applyBorder="1" applyAlignment="1">
      <alignment horizontal="center"/>
    </xf>
    <xf numFmtId="0" fontId="36" fillId="0" borderId="8" xfId="1" applyNumberFormat="1" applyFont="1" applyBorder="1" applyAlignment="1">
      <alignment horizontal="center"/>
    </xf>
    <xf numFmtId="0" fontId="36" fillId="0" borderId="4" xfId="1" applyNumberFormat="1" applyFont="1" applyBorder="1" applyAlignment="1">
      <alignment horizontal="center" vertical="center" wrapText="1"/>
    </xf>
    <xf numFmtId="0" fontId="36" fillId="0" borderId="15" xfId="1" applyNumberFormat="1" applyFont="1" applyBorder="1" applyAlignment="1">
      <alignment horizontal="center" vertical="center" wrapText="1"/>
    </xf>
    <xf numFmtId="0" fontId="36" fillId="0" borderId="8" xfId="1" applyNumberFormat="1" applyFont="1" applyBorder="1" applyAlignment="1">
      <alignment horizontal="center" vertical="center" wrapText="1"/>
    </xf>
    <xf numFmtId="0" fontId="36" fillId="0" borderId="10" xfId="1" applyNumberFormat="1" applyFont="1" applyBorder="1" applyAlignment="1">
      <alignment horizontal="center" vertical="center" wrapText="1"/>
    </xf>
    <xf numFmtId="0" fontId="36" fillId="0" borderId="0" xfId="1" applyNumberFormat="1" applyFont="1" applyBorder="1" applyAlignment="1">
      <alignment horizontal="center" vertical="center" wrapText="1"/>
    </xf>
    <xf numFmtId="0" fontId="36" fillId="0" borderId="2" xfId="1" applyNumberFormat="1" applyFont="1" applyBorder="1" applyAlignment="1">
      <alignment horizontal="center" vertical="center" wrapText="1"/>
    </xf>
    <xf numFmtId="0" fontId="36" fillId="0" borderId="5" xfId="1" applyNumberFormat="1" applyFont="1" applyBorder="1" applyAlignment="1">
      <alignment horizontal="center" vertical="center" wrapText="1"/>
    </xf>
    <xf numFmtId="0" fontId="36" fillId="0" borderId="16" xfId="1" applyNumberFormat="1" applyFont="1" applyBorder="1" applyAlignment="1">
      <alignment horizontal="center" vertical="center" wrapText="1"/>
    </xf>
    <xf numFmtId="0" fontId="36" fillId="0" borderId="9" xfId="1" applyNumberFormat="1" applyFont="1" applyBorder="1" applyAlignment="1">
      <alignment horizontal="center" vertical="center" wrapText="1"/>
    </xf>
    <xf numFmtId="0" fontId="36" fillId="0" borderId="4" xfId="1" applyNumberFormat="1" applyFont="1" applyBorder="1" applyAlignment="1">
      <alignment horizontal="center" vertical="center"/>
    </xf>
    <xf numFmtId="0" fontId="36" fillId="0" borderId="15" xfId="1" applyNumberFormat="1" applyFont="1" applyBorder="1" applyAlignment="1">
      <alignment horizontal="center" vertical="center"/>
    </xf>
    <xf numFmtId="0" fontId="36" fillId="0" borderId="10" xfId="1" applyNumberFormat="1" applyFont="1" applyBorder="1" applyAlignment="1">
      <alignment horizontal="center" vertical="center"/>
    </xf>
    <xf numFmtId="0" fontId="36" fillId="0" borderId="0" xfId="1" applyNumberFormat="1" applyFont="1" applyBorder="1" applyAlignment="1">
      <alignment horizontal="center" vertical="center"/>
    </xf>
    <xf numFmtId="0" fontId="36" fillId="0" borderId="5" xfId="1" applyNumberFormat="1" applyFont="1" applyBorder="1" applyAlignment="1">
      <alignment horizontal="center" vertical="center"/>
    </xf>
    <xf numFmtId="0" fontId="36" fillId="0" borderId="16" xfId="1" applyNumberFormat="1" applyFont="1" applyBorder="1" applyAlignment="1">
      <alignment horizontal="center" vertical="center"/>
    </xf>
    <xf numFmtId="0" fontId="36" fillId="0" borderId="10" xfId="1" applyNumberFormat="1" applyFont="1" applyBorder="1" applyAlignment="1">
      <alignment horizontal="center"/>
    </xf>
    <xf numFmtId="0" fontId="36" fillId="0" borderId="0" xfId="1" applyNumberFormat="1" applyFont="1" applyBorder="1" applyAlignment="1">
      <alignment horizontal="center"/>
    </xf>
    <xf numFmtId="0" fontId="36" fillId="0" borderId="2" xfId="1" applyNumberFormat="1" applyFont="1" applyBorder="1" applyAlignment="1">
      <alignment horizontal="center"/>
    </xf>
    <xf numFmtId="0" fontId="36" fillId="0" borderId="12" xfId="1" applyNumberFormat="1" applyFont="1" applyBorder="1" applyAlignment="1">
      <alignment horizontal="center" vertical="top"/>
    </xf>
    <xf numFmtId="0" fontId="36" fillId="0" borderId="14" xfId="1" applyNumberFormat="1" applyFont="1" applyBorder="1" applyAlignment="1">
      <alignment horizontal="center" vertical="top"/>
    </xf>
    <xf numFmtId="0" fontId="36" fillId="0" borderId="0" xfId="1" applyNumberFormat="1" applyFont="1" applyFill="1" applyBorder="1" applyAlignment="1">
      <alignment horizontal="left" wrapText="1"/>
    </xf>
    <xf numFmtId="0" fontId="36" fillId="0" borderId="16" xfId="1" applyNumberFormat="1" applyFont="1" applyFill="1" applyBorder="1" applyAlignment="1">
      <alignment horizontal="left" wrapText="1"/>
    </xf>
    <xf numFmtId="49" fontId="36" fillId="0" borderId="25" xfId="1" applyNumberFormat="1" applyFont="1" applyFill="1" applyBorder="1" applyAlignment="1">
      <alignment horizontal="center"/>
    </xf>
    <xf numFmtId="49" fontId="36" fillId="0" borderId="15" xfId="1" applyNumberFormat="1" applyFont="1" applyFill="1" applyBorder="1" applyAlignment="1">
      <alignment horizontal="center"/>
    </xf>
    <xf numFmtId="49" fontId="36" fillId="0" borderId="26" xfId="1" applyNumberFormat="1" applyFont="1" applyFill="1" applyBorder="1" applyAlignment="1">
      <alignment horizontal="center"/>
    </xf>
    <xf numFmtId="49" fontId="36" fillId="0" borderId="27" xfId="1" applyNumberFormat="1" applyFont="1" applyFill="1" applyBorder="1" applyAlignment="1">
      <alignment horizontal="center"/>
    </xf>
    <xf numFmtId="49" fontId="36" fillId="0" borderId="28" xfId="1" applyNumberFormat="1" applyFont="1" applyFill="1" applyBorder="1" applyAlignment="1">
      <alignment horizontal="center"/>
    </xf>
    <xf numFmtId="49" fontId="36" fillId="0" borderId="37" xfId="1" applyNumberFormat="1" applyFont="1" applyFill="1" applyBorder="1" applyAlignment="1">
      <alignment horizontal="center"/>
    </xf>
    <xf numFmtId="49" fontId="36" fillId="0" borderId="14" xfId="1" applyNumberFormat="1" applyFont="1" applyFill="1" applyBorder="1" applyAlignment="1">
      <alignment horizontal="center"/>
    </xf>
    <xf numFmtId="49" fontId="36" fillId="0" borderId="38" xfId="1" applyNumberFormat="1" applyFont="1" applyFill="1" applyBorder="1" applyAlignment="1">
      <alignment horizontal="center"/>
    </xf>
    <xf numFmtId="49" fontId="36" fillId="0" borderId="23" xfId="1" applyNumberFormat="1" applyFont="1" applyFill="1" applyBorder="1" applyAlignment="1">
      <alignment horizontal="center"/>
    </xf>
    <xf numFmtId="49" fontId="36" fillId="0" borderId="1" xfId="1" applyNumberFormat="1" applyFont="1" applyFill="1" applyBorder="1" applyAlignment="1">
      <alignment horizontal="center"/>
    </xf>
    <xf numFmtId="49" fontId="36" fillId="0" borderId="24" xfId="1" applyNumberFormat="1" applyFont="1" applyFill="1" applyBorder="1" applyAlignment="1">
      <alignment horizontal="center"/>
    </xf>
    <xf numFmtId="0" fontId="36" fillId="0" borderId="0" xfId="1" applyNumberFormat="1" applyFont="1" applyFill="1" applyBorder="1" applyAlignment="1">
      <alignment horizontal="left"/>
    </xf>
    <xf numFmtId="0" fontId="36" fillId="0" borderId="16" xfId="1" applyNumberFormat="1" applyFont="1" applyFill="1" applyBorder="1" applyAlignment="1">
      <alignment horizontal="left"/>
    </xf>
    <xf numFmtId="49" fontId="36" fillId="0" borderId="32" xfId="1" applyNumberFormat="1" applyFont="1" applyFill="1" applyBorder="1" applyAlignment="1">
      <alignment horizontal="center"/>
    </xf>
    <xf numFmtId="49" fontId="36" fillId="0" borderId="0" xfId="1" applyNumberFormat="1" applyFont="1" applyFill="1" applyBorder="1" applyAlignment="1">
      <alignment horizontal="center"/>
    </xf>
    <xf numFmtId="49" fontId="36" fillId="0" borderId="33" xfId="1" applyNumberFormat="1" applyFont="1" applyFill="1" applyBorder="1" applyAlignment="1">
      <alignment horizontal="center"/>
    </xf>
    <xf numFmtId="49" fontId="40" fillId="0" borderId="29" xfId="1" applyNumberFormat="1" applyFont="1" applyFill="1" applyBorder="1" applyAlignment="1">
      <alignment horizontal="center" vertical="center"/>
    </xf>
    <xf numFmtId="49" fontId="40" fillId="0" borderId="30" xfId="1" applyNumberFormat="1" applyFont="1" applyFill="1" applyBorder="1" applyAlignment="1">
      <alignment horizontal="center" vertical="center"/>
    </xf>
    <xf numFmtId="49" fontId="40" fillId="0" borderId="31" xfId="1" applyNumberFormat="1" applyFont="1" applyFill="1" applyBorder="1" applyAlignment="1">
      <alignment horizontal="center" vertical="center"/>
    </xf>
    <xf numFmtId="49" fontId="40" fillId="0" borderId="34" xfId="1" applyNumberFormat="1" applyFont="1" applyFill="1" applyBorder="1" applyAlignment="1">
      <alignment horizontal="center" vertical="center"/>
    </xf>
    <xf numFmtId="49" fontId="40" fillId="0" borderId="35" xfId="1" applyNumberFormat="1" applyFont="1" applyFill="1" applyBorder="1" applyAlignment="1">
      <alignment horizontal="center" vertical="center"/>
    </xf>
    <xf numFmtId="49" fontId="40" fillId="0" borderId="36" xfId="1" applyNumberFormat="1" applyFont="1" applyFill="1" applyBorder="1" applyAlignment="1">
      <alignment horizontal="center" vertical="center"/>
    </xf>
    <xf numFmtId="49" fontId="36" fillId="0" borderId="20" xfId="1" applyNumberFormat="1" applyFont="1" applyBorder="1" applyAlignment="1">
      <alignment horizontal="center" vertical="center"/>
    </xf>
    <xf numFmtId="49" fontId="36" fillId="0" borderId="21" xfId="1" applyNumberFormat="1" applyFont="1" applyBorder="1" applyAlignment="1">
      <alignment horizontal="center" vertical="center"/>
    </xf>
    <xf numFmtId="49" fontId="36" fillId="0" borderId="22" xfId="1" applyNumberFormat="1" applyFont="1" applyBorder="1" applyAlignment="1">
      <alignment horizontal="center" vertical="center"/>
    </xf>
    <xf numFmtId="0" fontId="37" fillId="0" borderId="0" xfId="1" applyNumberFormat="1" applyFont="1" applyBorder="1" applyAlignment="1">
      <alignment horizontal="center"/>
    </xf>
    <xf numFmtId="49" fontId="39" fillId="0" borderId="16" xfId="1" applyNumberFormat="1" applyFont="1" applyFill="1" applyBorder="1" applyAlignment="1">
      <alignment horizontal="left"/>
    </xf>
    <xf numFmtId="49" fontId="36" fillId="0" borderId="17" xfId="1" applyNumberFormat="1" applyFont="1" applyBorder="1" applyAlignment="1">
      <alignment horizontal="center" vertical="center"/>
    </xf>
    <xf numFmtId="49" fontId="36" fillId="0" borderId="18" xfId="1" applyNumberFormat="1" applyFont="1" applyBorder="1" applyAlignment="1">
      <alignment horizontal="center" vertical="center"/>
    </xf>
    <xf numFmtId="49" fontId="36" fillId="0" borderId="19" xfId="1" applyNumberFormat="1" applyFont="1" applyBorder="1" applyAlignment="1">
      <alignment horizontal="center" vertical="center"/>
    </xf>
    <xf numFmtId="0" fontId="34" fillId="0" borderId="0" xfId="1" applyNumberFormat="1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3" fillId="0" borderId="15" xfId="3" applyFont="1" applyBorder="1" applyAlignment="1">
      <alignment horizontal="center"/>
    </xf>
    <xf numFmtId="0" fontId="47" fillId="0" borderId="0" xfId="3" applyFont="1" applyAlignment="1">
      <alignment horizontal="left" wrapText="1"/>
    </xf>
    <xf numFmtId="0" fontId="48" fillId="0" borderId="0" xfId="3" applyFont="1" applyAlignment="1">
      <alignment horizontal="center" wrapText="1"/>
    </xf>
    <xf numFmtId="0" fontId="50" fillId="0" borderId="0" xfId="3" applyFont="1" applyAlignment="1">
      <alignment horizontal="center" wrapText="1"/>
    </xf>
    <xf numFmtId="0" fontId="50" fillId="0" borderId="12" xfId="3" applyFont="1" applyBorder="1" applyAlignment="1">
      <alignment horizontal="center"/>
    </xf>
    <xf numFmtId="0" fontId="50" fillId="0" borderId="14" xfId="3" applyFont="1" applyBorder="1" applyAlignment="1">
      <alignment horizontal="center"/>
    </xf>
    <xf numFmtId="0" fontId="50" fillId="0" borderId="11" xfId="3" applyFont="1" applyBorder="1" applyAlignment="1">
      <alignment horizontal="center"/>
    </xf>
    <xf numFmtId="0" fontId="49" fillId="0" borderId="12" xfId="3" applyFont="1" applyBorder="1" applyAlignment="1">
      <alignment horizontal="center"/>
    </xf>
    <xf numFmtId="0" fontId="49" fillId="0" borderId="14" xfId="3" applyFont="1" applyBorder="1" applyAlignment="1">
      <alignment horizontal="center"/>
    </xf>
    <xf numFmtId="0" fontId="49" fillId="0" borderId="11" xfId="3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garantf1://3000000.0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69"/>
  <sheetViews>
    <sheetView tabSelected="1" showRuler="0" view="pageLayout" topLeftCell="A28" workbookViewId="0">
      <selection activeCell="C34" sqref="C34"/>
    </sheetView>
  </sheetViews>
  <sheetFormatPr defaultRowHeight="15"/>
  <cols>
    <col min="1" max="1" width="16.28515625" customWidth="1"/>
    <col min="2" max="2" width="54.7109375" customWidth="1"/>
    <col min="3" max="3" width="15.28515625" customWidth="1"/>
    <col min="4" max="4" width="10.5703125" customWidth="1"/>
    <col min="6" max="7" width="10.42578125" customWidth="1"/>
    <col min="9" max="9" width="11.5703125" customWidth="1"/>
    <col min="10" max="10" width="10.28515625" customWidth="1"/>
  </cols>
  <sheetData>
    <row r="1" spans="1:5" ht="24" customHeight="1">
      <c r="C1" s="298"/>
      <c r="D1" s="298"/>
      <c r="E1" s="298"/>
    </row>
    <row r="3" spans="1:5">
      <c r="B3" s="1"/>
      <c r="C3" s="2" t="s">
        <v>0</v>
      </c>
      <c r="D3" s="1"/>
    </row>
    <row r="4" spans="1:5" ht="19.899999999999999" customHeight="1">
      <c r="B4" s="3"/>
    </row>
    <row r="5" spans="1:5" ht="15" customHeight="1">
      <c r="C5" s="211" t="s">
        <v>410</v>
      </c>
    </row>
    <row r="6" spans="1:5" ht="10.15" customHeight="1">
      <c r="B6" s="304" t="s">
        <v>2</v>
      </c>
      <c r="C6" s="304"/>
      <c r="D6" s="304"/>
    </row>
    <row r="7" spans="1:5" ht="9" customHeight="1">
      <c r="C7" s="1"/>
    </row>
    <row r="8" spans="1:5" ht="16.149999999999999" hidden="1" customHeight="1">
      <c r="C8" s="3"/>
    </row>
    <row r="9" spans="1:5" ht="14.45" customHeight="1">
      <c r="B9" s="303" t="s">
        <v>444</v>
      </c>
      <c r="C9" s="303"/>
      <c r="D9" s="303"/>
    </row>
    <row r="10" spans="1:5" ht="11.45" customHeight="1">
      <c r="C10" s="1" t="s">
        <v>3</v>
      </c>
    </row>
    <row r="11" spans="1:5" ht="15.6" customHeight="1">
      <c r="C11" s="3"/>
    </row>
    <row r="12" spans="1:5" ht="22.15" customHeight="1">
      <c r="C12" s="211" t="s">
        <v>460</v>
      </c>
    </row>
    <row r="13" spans="1:5">
      <c r="B13" s="1"/>
    </row>
    <row r="14" spans="1:5">
      <c r="A14" s="308" t="s">
        <v>5</v>
      </c>
      <c r="B14" s="308"/>
      <c r="C14" s="308"/>
      <c r="D14" s="308"/>
      <c r="E14" s="4"/>
    </row>
    <row r="15" spans="1:5">
      <c r="A15" s="308" t="s">
        <v>377</v>
      </c>
      <c r="B15" s="308"/>
      <c r="C15" s="308"/>
      <c r="D15" s="308"/>
      <c r="E15" s="4"/>
    </row>
    <row r="16" spans="1:5">
      <c r="B16" s="5"/>
    </row>
    <row r="17" spans="1:4" hidden="1"/>
    <row r="18" spans="1:4" hidden="1">
      <c r="B18" s="6"/>
    </row>
    <row r="19" spans="1:4">
      <c r="B19" s="6" t="s">
        <v>6</v>
      </c>
      <c r="D19" s="7" t="s">
        <v>7</v>
      </c>
    </row>
    <row r="20" spans="1:4">
      <c r="B20" s="8"/>
      <c r="C20" s="9" t="s">
        <v>8</v>
      </c>
      <c r="D20" s="10"/>
    </row>
    <row r="21" spans="1:4">
      <c r="B21" s="309" t="s">
        <v>461</v>
      </c>
      <c r="C21" s="310"/>
      <c r="D21" s="281">
        <v>42744</v>
      </c>
    </row>
    <row r="22" spans="1:4" ht="24.75" customHeight="1">
      <c r="B22" s="8"/>
      <c r="C22" s="11"/>
      <c r="D22" s="10"/>
    </row>
    <row r="23" spans="1:4" hidden="1">
      <c r="B23" s="8"/>
      <c r="C23" s="11"/>
      <c r="D23" s="10"/>
    </row>
    <row r="24" spans="1:4" ht="39" customHeight="1">
      <c r="A24" s="311" t="s">
        <v>432</v>
      </c>
      <c r="B24" s="311"/>
      <c r="C24" s="9" t="s">
        <v>9</v>
      </c>
      <c r="D24" s="210">
        <v>27164468</v>
      </c>
    </row>
    <row r="25" spans="1:4">
      <c r="A25" s="312"/>
      <c r="B25" s="312"/>
      <c r="C25" s="9"/>
      <c r="D25" s="10"/>
    </row>
    <row r="26" spans="1:4">
      <c r="A26" s="12"/>
      <c r="B26" s="13"/>
      <c r="C26" s="9"/>
      <c r="D26" s="10"/>
    </row>
    <row r="27" spans="1:4">
      <c r="A27" s="12"/>
      <c r="B27" s="13"/>
      <c r="C27" s="9"/>
      <c r="D27" s="10"/>
    </row>
    <row r="28" spans="1:4">
      <c r="A28" s="12" t="s">
        <v>10</v>
      </c>
      <c r="B28" s="209" t="s">
        <v>411</v>
      </c>
      <c r="C28" s="11"/>
      <c r="D28" s="10"/>
    </row>
    <row r="29" spans="1:4">
      <c r="A29" s="12" t="s">
        <v>11</v>
      </c>
      <c r="B29" s="13"/>
      <c r="C29" s="9" t="s">
        <v>12</v>
      </c>
      <c r="D29" s="14">
        <v>383</v>
      </c>
    </row>
    <row r="30" spans="1:4">
      <c r="A30" s="12"/>
      <c r="B30" s="15"/>
    </row>
    <row r="31" spans="1:4">
      <c r="A31" s="305" t="s">
        <v>379</v>
      </c>
      <c r="B31" s="305"/>
    </row>
    <row r="32" spans="1:4">
      <c r="A32" s="305" t="s">
        <v>378</v>
      </c>
      <c r="B32" s="305"/>
      <c r="C32" s="16"/>
    </row>
    <row r="33" spans="1:5">
      <c r="A33" s="12"/>
      <c r="B33" s="15"/>
    </row>
    <row r="34" spans="1:5">
      <c r="A34" s="305" t="s">
        <v>380</v>
      </c>
      <c r="B34" s="305"/>
    </row>
    <row r="35" spans="1:5">
      <c r="A35" s="306" t="s">
        <v>413</v>
      </c>
      <c r="B35" s="306"/>
    </row>
    <row r="36" spans="1:5">
      <c r="A36" s="12"/>
      <c r="B36" s="15"/>
    </row>
    <row r="37" spans="1:5">
      <c r="B37" s="5"/>
    </row>
    <row r="38" spans="1:5" ht="15.75">
      <c r="A38" s="307" t="s">
        <v>15</v>
      </c>
      <c r="B38" s="307"/>
      <c r="C38" s="307"/>
      <c r="D38" s="307"/>
      <c r="E38" s="17"/>
    </row>
    <row r="39" spans="1:5" ht="6.75" customHeight="1">
      <c r="B39" s="5"/>
    </row>
    <row r="40" spans="1:5">
      <c r="B40" s="18" t="s">
        <v>16</v>
      </c>
    </row>
    <row r="41" spans="1:5" ht="27.75" customHeight="1">
      <c r="B41" s="214" t="s">
        <v>462</v>
      </c>
    </row>
    <row r="42" spans="1:5" ht="15" customHeight="1">
      <c r="B42" s="214" t="s">
        <v>463</v>
      </c>
    </row>
    <row r="43" spans="1:5" ht="15" customHeight="1">
      <c r="B43" s="214"/>
    </row>
    <row r="44" spans="1:5">
      <c r="B44" s="18" t="s">
        <v>17</v>
      </c>
    </row>
    <row r="45" spans="1:5" ht="64.5">
      <c r="B45" s="214" t="s">
        <v>412</v>
      </c>
    </row>
    <row r="46" spans="1:5" ht="15" customHeight="1">
      <c r="B46" s="214"/>
    </row>
    <row r="47" spans="1:5" ht="15" hidden="1" customHeight="1">
      <c r="B47" s="214"/>
    </row>
    <row r="48" spans="1:5" ht="39">
      <c r="B48" s="18" t="s">
        <v>18</v>
      </c>
    </row>
    <row r="49" spans="2:2" ht="57">
      <c r="B49" s="212" t="s">
        <v>464</v>
      </c>
    </row>
    <row r="50" spans="2:2">
      <c r="B50" s="213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</sheetData>
  <mergeCells count="12">
    <mergeCell ref="B9:D9"/>
    <mergeCell ref="B6:D6"/>
    <mergeCell ref="A34:B34"/>
    <mergeCell ref="A35:B35"/>
    <mergeCell ref="A38:D38"/>
    <mergeCell ref="A14:D14"/>
    <mergeCell ref="A15:D15"/>
    <mergeCell ref="B21:C21"/>
    <mergeCell ref="A31:B31"/>
    <mergeCell ref="A32:B32"/>
    <mergeCell ref="A24:B24"/>
    <mergeCell ref="A25:B25"/>
  </mergeCells>
  <pageMargins left="0.70866141732283472" right="0.31496062992125984" top="0" bottom="0" header="0.31496062992125984" footer="0.31496062992125984"/>
  <pageSetup paperSize="9" scale="9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F147"/>
  <sheetViews>
    <sheetView view="pageLayout" topLeftCell="A8" workbookViewId="0">
      <selection activeCell="D1" sqref="D1:F1"/>
    </sheetView>
  </sheetViews>
  <sheetFormatPr defaultRowHeight="15"/>
  <cols>
    <col min="2" max="2" width="51" customWidth="1"/>
    <col min="3" max="3" width="10.28515625" customWidth="1"/>
    <col min="4" max="4" width="27.7109375" customWidth="1"/>
  </cols>
  <sheetData>
    <row r="1" spans="2:6" ht="66" customHeight="1">
      <c r="D1" s="344"/>
      <c r="E1" s="344"/>
      <c r="F1" s="344"/>
    </row>
    <row r="3" spans="2:6">
      <c r="D3" s="2" t="s">
        <v>0</v>
      </c>
    </row>
    <row r="4" spans="2:6" ht="15" customHeight="1">
      <c r="D4" s="177"/>
    </row>
    <row r="5" spans="2:6" ht="10.15" customHeight="1">
      <c r="D5" s="1" t="s">
        <v>2</v>
      </c>
    </row>
    <row r="6" spans="2:6" ht="9" customHeight="1">
      <c r="D6" s="1"/>
    </row>
    <row r="7" spans="2:6" ht="16.149999999999999" hidden="1" customHeight="1">
      <c r="D7" s="3"/>
    </row>
    <row r="8" spans="2:6" ht="14.45" customHeight="1">
      <c r="D8" s="1" t="s">
        <v>1</v>
      </c>
    </row>
    <row r="9" spans="2:6" ht="11.45" customHeight="1">
      <c r="D9" s="1" t="s">
        <v>3</v>
      </c>
    </row>
    <row r="10" spans="2:6" ht="7.15" customHeight="1">
      <c r="D10" s="3"/>
    </row>
    <row r="11" spans="2:6" ht="15.6" customHeight="1">
      <c r="D11" s="1" t="s">
        <v>4</v>
      </c>
    </row>
    <row r="16" spans="2:6">
      <c r="B16" s="308" t="s">
        <v>347</v>
      </c>
      <c r="C16" s="308"/>
      <c r="D16" s="308"/>
      <c r="E16" s="4"/>
      <c r="F16" s="4"/>
    </row>
    <row r="17" spans="2:6">
      <c r="B17" s="308" t="s">
        <v>348</v>
      </c>
      <c r="C17" s="308"/>
      <c r="D17" s="308"/>
      <c r="E17" s="4"/>
      <c r="F17" s="4"/>
    </row>
    <row r="18" spans="2:6">
      <c r="B18" s="178"/>
      <c r="C18" s="178"/>
      <c r="D18" s="178"/>
      <c r="E18" s="4"/>
      <c r="F18" s="4"/>
    </row>
    <row r="19" spans="2:6">
      <c r="B19" s="461" t="s">
        <v>349</v>
      </c>
      <c r="C19" s="461"/>
      <c r="D19" s="461"/>
      <c r="E19" s="4"/>
      <c r="F19" s="4"/>
    </row>
    <row r="20" spans="2:6">
      <c r="B20" s="465" t="s">
        <v>350</v>
      </c>
      <c r="C20" s="465"/>
      <c r="D20" s="465"/>
    </row>
    <row r="21" spans="2:6" ht="27" customHeight="1">
      <c r="B21" s="471" t="s">
        <v>351</v>
      </c>
      <c r="C21" s="471"/>
      <c r="D21" s="471"/>
    </row>
    <row r="22" spans="2:6" ht="27" customHeight="1">
      <c r="B22" s="179" t="s">
        <v>123</v>
      </c>
      <c r="C22" s="180"/>
      <c r="D22" s="180"/>
    </row>
    <row r="23" spans="2:6" ht="27" customHeight="1">
      <c r="B23" s="180"/>
      <c r="C23" s="180"/>
      <c r="D23" s="180"/>
    </row>
    <row r="25" spans="2:6" ht="18" customHeight="1">
      <c r="B25" s="467" t="s">
        <v>352</v>
      </c>
      <c r="C25" s="467"/>
      <c r="D25" s="467"/>
    </row>
    <row r="26" spans="2:6" ht="18" customHeight="1">
      <c r="B26" s="181"/>
      <c r="C26" s="182"/>
      <c r="D26" s="181"/>
    </row>
    <row r="27" spans="2:6" ht="15.6" customHeight="1">
      <c r="B27" s="468" t="s">
        <v>22</v>
      </c>
      <c r="C27" s="469" t="s">
        <v>125</v>
      </c>
      <c r="D27" s="468" t="s">
        <v>353</v>
      </c>
    </row>
    <row r="28" spans="2:6" s="183" customFormat="1" ht="11.25">
      <c r="B28" s="468"/>
      <c r="C28" s="470"/>
      <c r="D28" s="468"/>
    </row>
    <row r="29" spans="2:6" hidden="1">
      <c r="B29" s="184" t="s">
        <v>354</v>
      </c>
      <c r="C29" s="184"/>
      <c r="D29" s="184"/>
    </row>
    <row r="30" spans="2:6" ht="24.6" customHeight="1">
      <c r="B30" s="185" t="s">
        <v>355</v>
      </c>
      <c r="C30" s="185"/>
      <c r="D30" s="186"/>
    </row>
    <row r="31" spans="2:6" hidden="1">
      <c r="B31" s="187" t="s">
        <v>28</v>
      </c>
      <c r="C31" s="187"/>
      <c r="D31" s="187"/>
    </row>
    <row r="32" spans="2:6" hidden="1">
      <c r="B32" s="187" t="s">
        <v>356</v>
      </c>
      <c r="C32" s="187"/>
      <c r="D32" s="187"/>
    </row>
    <row r="33" spans="2:4" hidden="1">
      <c r="B33" s="187" t="s">
        <v>130</v>
      </c>
      <c r="C33" s="187"/>
      <c r="D33" s="187"/>
    </row>
    <row r="34" spans="2:4" hidden="1">
      <c r="B34" s="187" t="s">
        <v>131</v>
      </c>
      <c r="C34" s="187"/>
      <c r="D34" s="187"/>
    </row>
    <row r="35" spans="2:4" ht="45" hidden="1">
      <c r="B35" s="187" t="s">
        <v>132</v>
      </c>
      <c r="C35" s="187"/>
      <c r="D35" s="187"/>
    </row>
    <row r="36" spans="2:4" hidden="1">
      <c r="B36" s="187" t="s">
        <v>28</v>
      </c>
      <c r="C36" s="187"/>
      <c r="D36" s="187"/>
    </row>
    <row r="37" spans="2:4" hidden="1">
      <c r="B37" s="187" t="s">
        <v>133</v>
      </c>
      <c r="C37" s="187"/>
      <c r="D37" s="187"/>
    </row>
    <row r="38" spans="2:4" hidden="1">
      <c r="B38" s="187" t="s">
        <v>134</v>
      </c>
      <c r="C38" s="187"/>
      <c r="D38" s="187"/>
    </row>
    <row r="39" spans="2:4" hidden="1">
      <c r="B39" s="187"/>
      <c r="C39" s="187"/>
      <c r="D39" s="187"/>
    </row>
    <row r="40" spans="2:4" hidden="1">
      <c r="B40" s="187" t="s">
        <v>135</v>
      </c>
      <c r="C40" s="187"/>
      <c r="D40" s="187"/>
    </row>
    <row r="41" spans="2:4" hidden="1">
      <c r="B41" s="187" t="s">
        <v>28</v>
      </c>
      <c r="C41" s="187"/>
      <c r="D41" s="187"/>
    </row>
    <row r="42" spans="2:4" hidden="1">
      <c r="B42" s="187"/>
      <c r="C42" s="187"/>
      <c r="D42" s="187"/>
    </row>
    <row r="43" spans="2:4" hidden="1">
      <c r="B43" s="187" t="s">
        <v>136</v>
      </c>
      <c r="C43" s="187"/>
      <c r="D43" s="187"/>
    </row>
    <row r="44" spans="2:4" hidden="1">
      <c r="B44" s="187" t="s">
        <v>137</v>
      </c>
      <c r="C44" s="187"/>
      <c r="D44" s="187"/>
    </row>
    <row r="45" spans="2:4" ht="18.600000000000001" customHeight="1">
      <c r="B45" s="55" t="s">
        <v>138</v>
      </c>
      <c r="C45" s="56">
        <v>900</v>
      </c>
      <c r="D45" s="57">
        <f t="shared" ref="D45" si="0">D47+D54+D107+D111+D117</f>
        <v>0</v>
      </c>
    </row>
    <row r="46" spans="2:4" ht="19.899999999999999" customHeight="1">
      <c r="B46" s="51" t="s">
        <v>28</v>
      </c>
      <c r="C46" s="53" t="s">
        <v>61</v>
      </c>
      <c r="D46" s="58"/>
    </row>
    <row r="47" spans="2:4" hidden="1">
      <c r="B47" s="64" t="s">
        <v>139</v>
      </c>
      <c r="C47" s="65">
        <v>210</v>
      </c>
      <c r="D47" s="66">
        <f>D48+D49+D53</f>
        <v>0</v>
      </c>
    </row>
    <row r="48" spans="2:4" hidden="1">
      <c r="B48" s="67" t="s">
        <v>140</v>
      </c>
      <c r="C48" s="68">
        <v>211</v>
      </c>
      <c r="D48" s="58"/>
    </row>
    <row r="49" spans="2:4" hidden="1">
      <c r="B49" s="111" t="s">
        <v>141</v>
      </c>
      <c r="C49" s="70">
        <v>212</v>
      </c>
      <c r="D49" s="66">
        <f>D50+D51+D52</f>
        <v>0</v>
      </c>
    </row>
    <row r="50" spans="2:4" hidden="1">
      <c r="B50" s="69" t="s">
        <v>142</v>
      </c>
      <c r="C50" s="71" t="s">
        <v>143</v>
      </c>
      <c r="D50" s="58"/>
    </row>
    <row r="51" spans="2:4" hidden="1">
      <c r="B51" s="69" t="s">
        <v>144</v>
      </c>
      <c r="C51" s="71" t="s">
        <v>145</v>
      </c>
      <c r="D51" s="58"/>
    </row>
    <row r="52" spans="2:4" hidden="1">
      <c r="B52" s="69" t="s">
        <v>146</v>
      </c>
      <c r="C52" s="71" t="s">
        <v>147</v>
      </c>
      <c r="D52" s="58"/>
    </row>
    <row r="53" spans="2:4" hidden="1">
      <c r="B53" s="73" t="s">
        <v>148</v>
      </c>
      <c r="C53" s="74">
        <v>213</v>
      </c>
      <c r="D53" s="75"/>
    </row>
    <row r="54" spans="2:4" hidden="1">
      <c r="B54" s="112" t="s">
        <v>149</v>
      </c>
      <c r="C54" s="70">
        <v>220</v>
      </c>
      <c r="D54" s="57">
        <f>D55+D56+D57+D66+D67+D88</f>
        <v>0</v>
      </c>
    </row>
    <row r="55" spans="2:4" hidden="1">
      <c r="B55" s="79" t="s">
        <v>150</v>
      </c>
      <c r="C55" s="68">
        <v>221</v>
      </c>
      <c r="D55" s="58"/>
    </row>
    <row r="56" spans="2:4" hidden="1">
      <c r="B56" s="79" t="s">
        <v>151</v>
      </c>
      <c r="C56" s="68">
        <v>222</v>
      </c>
      <c r="D56" s="58"/>
    </row>
    <row r="57" spans="2:4" hidden="1">
      <c r="B57" s="112" t="s">
        <v>152</v>
      </c>
      <c r="C57" s="70">
        <v>223</v>
      </c>
      <c r="D57" s="66">
        <f>D58+D63</f>
        <v>0</v>
      </c>
    </row>
    <row r="58" spans="2:4" ht="23.25" hidden="1">
      <c r="B58" s="113" t="s">
        <v>153</v>
      </c>
      <c r="C58" s="65" t="s">
        <v>154</v>
      </c>
      <c r="D58" s="66">
        <f>D59+D60+D61+D62</f>
        <v>0</v>
      </c>
    </row>
    <row r="59" spans="2:4" hidden="1">
      <c r="B59" s="82" t="s">
        <v>155</v>
      </c>
      <c r="C59" s="71" t="s">
        <v>156</v>
      </c>
      <c r="D59" s="58"/>
    </row>
    <row r="60" spans="2:4" hidden="1">
      <c r="B60" s="82" t="s">
        <v>157</v>
      </c>
      <c r="C60" s="71" t="s">
        <v>158</v>
      </c>
      <c r="D60" s="58"/>
    </row>
    <row r="61" spans="2:4" hidden="1">
      <c r="B61" s="82" t="s">
        <v>159</v>
      </c>
      <c r="C61" s="71" t="s">
        <v>160</v>
      </c>
      <c r="D61" s="58"/>
    </row>
    <row r="62" spans="2:4" hidden="1">
      <c r="B62" s="82" t="s">
        <v>161</v>
      </c>
      <c r="C62" s="71" t="s">
        <v>162</v>
      </c>
      <c r="D62" s="58"/>
    </row>
    <row r="63" spans="2:4" hidden="1">
      <c r="B63" s="76" t="s">
        <v>163</v>
      </c>
      <c r="C63" s="65" t="s">
        <v>164</v>
      </c>
      <c r="D63" s="66">
        <f>D64+D65</f>
        <v>0</v>
      </c>
    </row>
    <row r="64" spans="2:4" hidden="1">
      <c r="B64" s="82" t="s">
        <v>165</v>
      </c>
      <c r="C64" s="71" t="s">
        <v>166</v>
      </c>
      <c r="D64" s="58"/>
    </row>
    <row r="65" spans="2:4" hidden="1">
      <c r="B65" s="82" t="s">
        <v>167</v>
      </c>
      <c r="C65" s="71" t="s">
        <v>168</v>
      </c>
      <c r="D65" s="58"/>
    </row>
    <row r="66" spans="2:4" hidden="1">
      <c r="B66" s="76" t="s">
        <v>169</v>
      </c>
      <c r="C66" s="65">
        <v>224</v>
      </c>
      <c r="D66" s="66"/>
    </row>
    <row r="67" spans="2:4" hidden="1">
      <c r="B67" s="76" t="s">
        <v>170</v>
      </c>
      <c r="C67" s="65">
        <v>225</v>
      </c>
      <c r="D67" s="66">
        <f>D68+D73+D78+D79+D80+D85+D86+D87</f>
        <v>0</v>
      </c>
    </row>
    <row r="68" spans="2:4" hidden="1">
      <c r="B68" s="82" t="s">
        <v>171</v>
      </c>
      <c r="C68" s="71" t="s">
        <v>172</v>
      </c>
      <c r="D68" s="58">
        <f>D70+D71+D72</f>
        <v>0</v>
      </c>
    </row>
    <row r="69" spans="2:4" hidden="1">
      <c r="B69" s="82" t="s">
        <v>28</v>
      </c>
      <c r="C69" s="71"/>
      <c r="D69" s="58"/>
    </row>
    <row r="70" spans="2:4" hidden="1">
      <c r="B70" s="114" t="s">
        <v>173</v>
      </c>
      <c r="C70" s="115" t="s">
        <v>174</v>
      </c>
      <c r="D70" s="116"/>
    </row>
    <row r="71" spans="2:4" hidden="1">
      <c r="B71" s="114" t="s">
        <v>175</v>
      </c>
      <c r="C71" s="115" t="s">
        <v>176</v>
      </c>
      <c r="D71" s="116"/>
    </row>
    <row r="72" spans="2:4" hidden="1">
      <c r="B72" s="114" t="s">
        <v>177</v>
      </c>
      <c r="C72" s="115" t="s">
        <v>178</v>
      </c>
      <c r="D72" s="116"/>
    </row>
    <row r="73" spans="2:4" hidden="1">
      <c r="B73" s="118" t="s">
        <v>179</v>
      </c>
      <c r="C73" s="119" t="s">
        <v>180</v>
      </c>
      <c r="D73" s="66">
        <f>D74+D75+D76+D77</f>
        <v>0</v>
      </c>
    </row>
    <row r="74" spans="2:4" hidden="1">
      <c r="B74" s="82" t="s">
        <v>181</v>
      </c>
      <c r="C74" s="71" t="s">
        <v>182</v>
      </c>
      <c r="D74" s="58"/>
    </row>
    <row r="75" spans="2:4" hidden="1">
      <c r="B75" s="82" t="s">
        <v>183</v>
      </c>
      <c r="C75" s="71" t="s">
        <v>184</v>
      </c>
      <c r="D75" s="58"/>
    </row>
    <row r="76" spans="2:4" hidden="1">
      <c r="B76" s="82" t="s">
        <v>185</v>
      </c>
      <c r="C76" s="71" t="s">
        <v>186</v>
      </c>
      <c r="D76" s="58"/>
    </row>
    <row r="77" spans="2:4" hidden="1">
      <c r="B77" s="82" t="s">
        <v>187</v>
      </c>
      <c r="C77" s="71" t="s">
        <v>188</v>
      </c>
      <c r="D77" s="58"/>
    </row>
    <row r="78" spans="2:4" hidden="1">
      <c r="B78" s="82" t="s">
        <v>189</v>
      </c>
      <c r="C78" s="71" t="s">
        <v>190</v>
      </c>
      <c r="D78" s="58"/>
    </row>
    <row r="79" spans="2:4" hidden="1">
      <c r="B79" s="82" t="s">
        <v>191</v>
      </c>
      <c r="C79" s="71" t="s">
        <v>192</v>
      </c>
      <c r="D79" s="58"/>
    </row>
    <row r="80" spans="2:4" hidden="1">
      <c r="B80" s="118" t="s">
        <v>193</v>
      </c>
      <c r="C80" s="119" t="s">
        <v>194</v>
      </c>
      <c r="D80" s="66">
        <f>D81+D82+D83+D84</f>
        <v>0</v>
      </c>
    </row>
    <row r="81" spans="2:4" hidden="1">
      <c r="B81" s="82" t="s">
        <v>195</v>
      </c>
      <c r="C81" s="71" t="s">
        <v>196</v>
      </c>
      <c r="D81" s="58"/>
    </row>
    <row r="82" spans="2:4" hidden="1">
      <c r="B82" s="82" t="s">
        <v>197</v>
      </c>
      <c r="C82" s="71" t="s">
        <v>198</v>
      </c>
      <c r="D82" s="58"/>
    </row>
    <row r="83" spans="2:4" hidden="1">
      <c r="B83" s="82" t="s">
        <v>199</v>
      </c>
      <c r="C83" s="71" t="s">
        <v>200</v>
      </c>
      <c r="D83" s="58"/>
    </row>
    <row r="84" spans="2:4" hidden="1">
      <c r="B84" s="82" t="s">
        <v>201</v>
      </c>
      <c r="C84" s="71" t="s">
        <v>202</v>
      </c>
      <c r="D84" s="58"/>
    </row>
    <row r="85" spans="2:4" hidden="1">
      <c r="B85" s="82" t="s">
        <v>203</v>
      </c>
      <c r="C85" s="71" t="s">
        <v>204</v>
      </c>
      <c r="D85" s="58"/>
    </row>
    <row r="86" spans="2:4" hidden="1">
      <c r="B86" s="82" t="s">
        <v>205</v>
      </c>
      <c r="C86" s="71" t="s">
        <v>206</v>
      </c>
      <c r="D86" s="120"/>
    </row>
    <row r="87" spans="2:4" hidden="1">
      <c r="B87" s="82" t="s">
        <v>207</v>
      </c>
      <c r="C87" s="71" t="s">
        <v>208</v>
      </c>
      <c r="D87" s="120"/>
    </row>
    <row r="88" spans="2:4" hidden="1">
      <c r="B88" s="112" t="s">
        <v>209</v>
      </c>
      <c r="C88" s="70">
        <v>226</v>
      </c>
      <c r="D88" s="121">
        <f t="shared" ref="D88" si="1">D89+D92+D93+D94+D95+D96+D97+D103</f>
        <v>0</v>
      </c>
    </row>
    <row r="89" spans="2:4" ht="45.75" hidden="1">
      <c r="B89" s="118" t="s">
        <v>210</v>
      </c>
      <c r="C89" s="119" t="s">
        <v>211</v>
      </c>
      <c r="D89" s="123">
        <f>D90+D91</f>
        <v>0</v>
      </c>
    </row>
    <row r="90" spans="2:4" hidden="1">
      <c r="B90" s="82" t="s">
        <v>212</v>
      </c>
      <c r="C90" s="71" t="s">
        <v>213</v>
      </c>
      <c r="D90" s="120"/>
    </row>
    <row r="91" spans="2:4" hidden="1">
      <c r="B91" s="82" t="s">
        <v>214</v>
      </c>
      <c r="C91" s="71" t="s">
        <v>215</v>
      </c>
      <c r="D91" s="120"/>
    </row>
    <row r="92" spans="2:4" hidden="1">
      <c r="B92" s="82" t="s">
        <v>216</v>
      </c>
      <c r="C92" s="71" t="s">
        <v>217</v>
      </c>
      <c r="D92" s="120"/>
    </row>
    <row r="93" spans="2:4" hidden="1">
      <c r="B93" s="82" t="s">
        <v>218</v>
      </c>
      <c r="C93" s="71" t="s">
        <v>219</v>
      </c>
      <c r="D93" s="120"/>
    </row>
    <row r="94" spans="2:4" hidden="1">
      <c r="B94" s="82" t="s">
        <v>220</v>
      </c>
      <c r="C94" s="71" t="s">
        <v>221</v>
      </c>
      <c r="D94" s="120"/>
    </row>
    <row r="95" spans="2:4" hidden="1">
      <c r="B95" s="82" t="s">
        <v>222</v>
      </c>
      <c r="C95" s="71" t="s">
        <v>223</v>
      </c>
      <c r="D95" s="120"/>
    </row>
    <row r="96" spans="2:4" ht="23.25" hidden="1">
      <c r="B96" s="82" t="s">
        <v>224</v>
      </c>
      <c r="C96" s="71" t="s">
        <v>225</v>
      </c>
      <c r="D96" s="120"/>
    </row>
    <row r="97" spans="2:4" hidden="1">
      <c r="B97" s="118" t="s">
        <v>226</v>
      </c>
      <c r="C97" s="119" t="s">
        <v>227</v>
      </c>
      <c r="D97" s="124">
        <f>D98+D99</f>
        <v>0</v>
      </c>
    </row>
    <row r="98" spans="2:4" hidden="1">
      <c r="B98" s="82" t="s">
        <v>228</v>
      </c>
      <c r="C98" s="71" t="s">
        <v>229</v>
      </c>
      <c r="D98" s="120"/>
    </row>
    <row r="99" spans="2:4" hidden="1">
      <c r="B99" s="82" t="s">
        <v>230</v>
      </c>
      <c r="C99" s="71" t="s">
        <v>231</v>
      </c>
      <c r="D99" s="120">
        <f>D100+D101+D102</f>
        <v>0</v>
      </c>
    </row>
    <row r="100" spans="2:4" hidden="1">
      <c r="B100" s="114" t="s">
        <v>232</v>
      </c>
      <c r="C100" s="115" t="s">
        <v>233</v>
      </c>
      <c r="D100" s="126"/>
    </row>
    <row r="101" spans="2:4" hidden="1">
      <c r="B101" s="114" t="s">
        <v>234</v>
      </c>
      <c r="C101" s="115" t="s">
        <v>235</v>
      </c>
      <c r="D101" s="126"/>
    </row>
    <row r="102" spans="2:4" hidden="1">
      <c r="B102" s="114" t="s">
        <v>236</v>
      </c>
      <c r="C102" s="115" t="s">
        <v>237</v>
      </c>
      <c r="D102" s="126"/>
    </row>
    <row r="103" spans="2:4" hidden="1">
      <c r="B103" s="82" t="s">
        <v>238</v>
      </c>
      <c r="C103" s="71" t="s">
        <v>239</v>
      </c>
      <c r="D103" s="120"/>
    </row>
    <row r="104" spans="2:4" hidden="1">
      <c r="B104" s="112" t="s">
        <v>75</v>
      </c>
      <c r="C104" s="70"/>
      <c r="D104" s="123"/>
    </row>
    <row r="105" spans="2:4" ht="22.5" hidden="1">
      <c r="B105" s="76" t="s">
        <v>240</v>
      </c>
      <c r="C105" s="65"/>
      <c r="D105" s="123"/>
    </row>
    <row r="106" spans="2:4" hidden="1">
      <c r="B106" s="82" t="s">
        <v>241</v>
      </c>
      <c r="C106" s="71"/>
      <c r="D106" s="120"/>
    </row>
    <row r="107" spans="2:4" hidden="1">
      <c r="B107" s="112" t="s">
        <v>242</v>
      </c>
      <c r="C107" s="70">
        <v>260</v>
      </c>
      <c r="D107" s="121">
        <f>D108</f>
        <v>0</v>
      </c>
    </row>
    <row r="108" spans="2:4" hidden="1">
      <c r="B108" s="76" t="s">
        <v>243</v>
      </c>
      <c r="C108" s="65">
        <v>262</v>
      </c>
      <c r="D108" s="121">
        <f>D109+D110</f>
        <v>0</v>
      </c>
    </row>
    <row r="109" spans="2:4" hidden="1">
      <c r="B109" s="82" t="s">
        <v>244</v>
      </c>
      <c r="C109" s="71" t="s">
        <v>245</v>
      </c>
      <c r="D109" s="120"/>
    </row>
    <row r="110" spans="2:4" hidden="1">
      <c r="B110" s="82" t="s">
        <v>246</v>
      </c>
      <c r="C110" s="71" t="s">
        <v>247</v>
      </c>
      <c r="D110" s="120"/>
    </row>
    <row r="111" spans="2:4" hidden="1">
      <c r="B111" s="112" t="s">
        <v>248</v>
      </c>
      <c r="C111" s="70">
        <v>290</v>
      </c>
      <c r="D111" s="121">
        <f>D112+D113+D114+D115+D116</f>
        <v>0</v>
      </c>
    </row>
    <row r="112" spans="2:4" ht="23.25" hidden="1">
      <c r="B112" s="82" t="s">
        <v>249</v>
      </c>
      <c r="C112" s="71" t="s">
        <v>250</v>
      </c>
      <c r="D112" s="120"/>
    </row>
    <row r="113" spans="2:4" hidden="1">
      <c r="B113" s="82" t="s">
        <v>251</v>
      </c>
      <c r="C113" s="71" t="s">
        <v>252</v>
      </c>
      <c r="D113" s="120"/>
    </row>
    <row r="114" spans="2:4" ht="23.25" hidden="1">
      <c r="B114" s="82" t="s">
        <v>253</v>
      </c>
      <c r="C114" s="71" t="s">
        <v>254</v>
      </c>
      <c r="D114" s="120"/>
    </row>
    <row r="115" spans="2:4" hidden="1">
      <c r="B115" s="82" t="s">
        <v>255</v>
      </c>
      <c r="C115" s="71" t="s">
        <v>256</v>
      </c>
      <c r="D115" s="120"/>
    </row>
    <row r="116" spans="2:4" hidden="1">
      <c r="B116" s="82" t="s">
        <v>257</v>
      </c>
      <c r="C116" s="71" t="s">
        <v>258</v>
      </c>
      <c r="D116" s="120"/>
    </row>
    <row r="117" spans="2:4" hidden="1">
      <c r="B117" s="112" t="s">
        <v>259</v>
      </c>
      <c r="C117" s="70">
        <v>300</v>
      </c>
      <c r="D117" s="121">
        <f>D118+D120</f>
        <v>0</v>
      </c>
    </row>
    <row r="118" spans="2:4" hidden="1">
      <c r="B118" s="76" t="s">
        <v>260</v>
      </c>
      <c r="C118" s="65">
        <v>310</v>
      </c>
      <c r="D118" s="121">
        <f>D119</f>
        <v>0</v>
      </c>
    </row>
    <row r="119" spans="2:4" hidden="1">
      <c r="B119" s="82" t="s">
        <v>261</v>
      </c>
      <c r="C119" s="71" t="s">
        <v>262</v>
      </c>
      <c r="D119" s="120"/>
    </row>
    <row r="120" spans="2:4" hidden="1">
      <c r="B120" s="76" t="s">
        <v>263</v>
      </c>
      <c r="C120" s="65">
        <v>340</v>
      </c>
      <c r="D120" s="121">
        <f>D121</f>
        <v>0</v>
      </c>
    </row>
    <row r="121" spans="2:4" hidden="1">
      <c r="B121" s="76" t="s">
        <v>264</v>
      </c>
      <c r="C121" s="65" t="s">
        <v>265</v>
      </c>
      <c r="D121" s="121">
        <f>D122+D123+D124+D125+D126+D127</f>
        <v>0</v>
      </c>
    </row>
    <row r="122" spans="2:4" hidden="1">
      <c r="B122" s="82" t="s">
        <v>266</v>
      </c>
      <c r="C122" s="71" t="s">
        <v>267</v>
      </c>
      <c r="D122" s="120"/>
    </row>
    <row r="123" spans="2:4" hidden="1">
      <c r="B123" s="82" t="s">
        <v>268</v>
      </c>
      <c r="C123" s="71" t="s">
        <v>269</v>
      </c>
      <c r="D123" s="120"/>
    </row>
    <row r="124" spans="2:4" hidden="1">
      <c r="B124" s="82" t="s">
        <v>270</v>
      </c>
      <c r="C124" s="71" t="s">
        <v>271</v>
      </c>
      <c r="D124" s="120"/>
    </row>
    <row r="125" spans="2:4" hidden="1">
      <c r="B125" s="82" t="s">
        <v>272</v>
      </c>
      <c r="C125" s="71" t="s">
        <v>273</v>
      </c>
      <c r="D125" s="120"/>
    </row>
    <row r="126" spans="2:4" hidden="1">
      <c r="B126" s="82" t="s">
        <v>274</v>
      </c>
      <c r="C126" s="71" t="s">
        <v>275</v>
      </c>
      <c r="D126" s="120"/>
    </row>
    <row r="127" spans="2:4" hidden="1">
      <c r="B127" s="127" t="s">
        <v>276</v>
      </c>
      <c r="C127" s="128" t="s">
        <v>277</v>
      </c>
      <c r="D127" s="129">
        <f>D128+D129</f>
        <v>0</v>
      </c>
    </row>
    <row r="128" spans="2:4" hidden="1">
      <c r="B128" s="127" t="s">
        <v>278</v>
      </c>
      <c r="C128" s="128" t="s">
        <v>279</v>
      </c>
      <c r="D128" s="129"/>
    </row>
    <row r="129" spans="2:4" hidden="1">
      <c r="B129" s="82" t="s">
        <v>280</v>
      </c>
      <c r="C129" s="71" t="s">
        <v>281</v>
      </c>
      <c r="D129" s="120"/>
    </row>
    <row r="130" spans="2:4" ht="38.25" customHeight="1">
      <c r="B130" s="188" t="s">
        <v>344</v>
      </c>
      <c r="C130" s="188"/>
    </row>
    <row r="133" spans="2:4">
      <c r="B133" s="83" t="s">
        <v>113</v>
      </c>
      <c r="C133" s="83"/>
      <c r="D133" s="83"/>
    </row>
    <row r="134" spans="2:4">
      <c r="B134" s="83" t="s">
        <v>345</v>
      </c>
      <c r="C134" s="83"/>
      <c r="D134" s="173"/>
    </row>
    <row r="135" spans="2:4">
      <c r="B135" s="174"/>
      <c r="C135" s="174"/>
      <c r="D135" s="175" t="s">
        <v>346</v>
      </c>
    </row>
    <row r="136" spans="2:4">
      <c r="B136" s="84"/>
      <c r="C136" s="84"/>
      <c r="D136" s="176"/>
    </row>
    <row r="137" spans="2:4">
      <c r="B137" s="84"/>
      <c r="C137" s="84"/>
      <c r="D137" s="176"/>
    </row>
    <row r="138" spans="2:4">
      <c r="B138" s="84" t="s">
        <v>116</v>
      </c>
      <c r="C138" s="84"/>
      <c r="D138" s="173"/>
    </row>
    <row r="139" spans="2:4">
      <c r="B139" s="83"/>
      <c r="C139" s="83"/>
      <c r="D139" s="175" t="s">
        <v>346</v>
      </c>
    </row>
    <row r="140" spans="2:4">
      <c r="B140" s="83" t="s">
        <v>357</v>
      </c>
      <c r="C140" s="83"/>
      <c r="D140" s="83"/>
    </row>
    <row r="141" spans="2:4">
      <c r="B141" s="84"/>
      <c r="C141" s="84"/>
      <c r="D141" s="176"/>
    </row>
    <row r="142" spans="2:4">
      <c r="B142" s="84"/>
      <c r="C142" s="84"/>
      <c r="D142" s="176"/>
    </row>
    <row r="143" spans="2:4">
      <c r="B143" s="83" t="s">
        <v>358</v>
      </c>
      <c r="C143" s="83"/>
      <c r="D143" s="173"/>
    </row>
    <row r="144" spans="2:4">
      <c r="B144" s="83"/>
      <c r="C144" s="83"/>
      <c r="D144" s="175" t="s">
        <v>346</v>
      </c>
    </row>
    <row r="145" spans="2:4">
      <c r="B145" s="343"/>
      <c r="C145" s="343"/>
      <c r="D145" s="343"/>
    </row>
    <row r="146" spans="2:4" ht="15.75">
      <c r="B146" s="459"/>
      <c r="C146" s="459"/>
      <c r="D146" s="459"/>
    </row>
    <row r="147" spans="2:4">
      <c r="B147" s="343" t="s">
        <v>359</v>
      </c>
      <c r="C147" s="343"/>
      <c r="D147" s="343"/>
    </row>
  </sheetData>
  <mergeCells count="13">
    <mergeCell ref="B21:D21"/>
    <mergeCell ref="D1:F1"/>
    <mergeCell ref="B16:D16"/>
    <mergeCell ref="B17:D17"/>
    <mergeCell ref="B19:D19"/>
    <mergeCell ref="B20:D20"/>
    <mergeCell ref="B147:D147"/>
    <mergeCell ref="B25:D25"/>
    <mergeCell ref="B27:B28"/>
    <mergeCell ref="C27:C28"/>
    <mergeCell ref="D27:D28"/>
    <mergeCell ref="B145:D145"/>
    <mergeCell ref="B146:D146"/>
  </mergeCells>
  <hyperlinks>
    <hyperlink ref="B82" r:id="rId1" display="garantf1://3000000.0/"/>
  </hyperlinks>
  <pageMargins left="0" right="0" top="0" bottom="0" header="0" footer="0"/>
  <pageSetup paperSize="9" scale="80" orientation="portrait" horizontalDpi="180" verticalDpi="18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G34"/>
  <sheetViews>
    <sheetView view="pageBreakPreview" zoomScaleSheetLayoutView="100" workbookViewId="0">
      <selection activeCell="K28" sqref="K28"/>
    </sheetView>
  </sheetViews>
  <sheetFormatPr defaultColWidth="8.7109375" defaultRowHeight="11.45" customHeight="1"/>
  <cols>
    <col min="1" max="1" width="1.28515625" style="189" customWidth="1"/>
    <col min="2" max="2" width="4" style="189" customWidth="1"/>
    <col min="3" max="3" width="18.7109375" style="189" customWidth="1"/>
    <col min="4" max="4" width="30.140625" style="189" customWidth="1"/>
    <col min="5" max="5" width="9.7109375" style="189" customWidth="1"/>
    <col min="6" max="6" width="8.7109375" style="189" customWidth="1"/>
    <col min="7" max="16384" width="8.7109375" style="190"/>
  </cols>
  <sheetData>
    <row r="1" spans="3:7" ht="80.25" customHeight="1">
      <c r="D1" s="473"/>
      <c r="E1" s="473"/>
      <c r="F1" s="473"/>
      <c r="G1" s="473"/>
    </row>
    <row r="5" spans="3:7" s="191" customFormat="1" ht="15.95" customHeight="1">
      <c r="C5" s="474" t="s">
        <v>360</v>
      </c>
      <c r="D5" s="474"/>
      <c r="E5" s="474"/>
      <c r="F5" s="474"/>
      <c r="G5" s="474"/>
    </row>
    <row r="6" spans="3:7" s="191" customFormat="1" ht="12.95" customHeight="1">
      <c r="C6" s="475" t="s">
        <v>361</v>
      </c>
      <c r="D6" s="475"/>
      <c r="E6" s="475"/>
      <c r="F6" s="475"/>
      <c r="G6" s="475"/>
    </row>
    <row r="7" spans="3:7" s="192" customFormat="1" ht="8.1" customHeight="1"/>
    <row r="8" spans="3:7" s="192" customFormat="1" ht="8.1" customHeight="1"/>
    <row r="9" spans="3:7" s="194" customFormat="1" ht="12.95" customHeight="1">
      <c r="C9" s="193" t="s">
        <v>362</v>
      </c>
    </row>
    <row r="10" spans="3:7" s="194" customFormat="1" ht="12.95" customHeight="1">
      <c r="C10" s="193" t="s">
        <v>363</v>
      </c>
    </row>
    <row r="11" spans="3:7" s="194" customFormat="1" ht="12.95" customHeight="1">
      <c r="C11" s="193" t="s">
        <v>364</v>
      </c>
    </row>
    <row r="12" spans="3:7" s="194" customFormat="1" ht="12.95" customHeight="1">
      <c r="C12" s="193" t="s">
        <v>365</v>
      </c>
    </row>
    <row r="13" spans="3:7" s="194" customFormat="1" ht="12.95" customHeight="1">
      <c r="C13" s="193" t="s">
        <v>366</v>
      </c>
    </row>
    <row r="14" spans="3:7" s="194" customFormat="1" ht="12.95" customHeight="1"/>
    <row r="15" spans="3:7" s="194" customFormat="1" ht="12.95" customHeight="1">
      <c r="C15" s="193" t="s">
        <v>367</v>
      </c>
      <c r="D15" s="195"/>
      <c r="E15" s="195"/>
      <c r="F15" s="195"/>
    </row>
    <row r="16" spans="3:7" s="194" customFormat="1" ht="12.95" customHeight="1">
      <c r="C16" s="193" t="s">
        <v>368</v>
      </c>
      <c r="D16" s="195"/>
      <c r="E16" s="195"/>
      <c r="F16" s="195"/>
    </row>
    <row r="17" spans="3:7" s="194" customFormat="1" ht="12.95" customHeight="1">
      <c r="C17" s="193" t="s">
        <v>369</v>
      </c>
      <c r="D17" s="195"/>
      <c r="E17" s="195"/>
      <c r="F17" s="195"/>
    </row>
    <row r="18" spans="3:7" s="194" customFormat="1" ht="12.95" customHeight="1">
      <c r="C18" s="193" t="s">
        <v>370</v>
      </c>
      <c r="D18" s="195"/>
      <c r="E18" s="195"/>
      <c r="F18" s="195"/>
    </row>
    <row r="19" spans="3:7" s="194" customFormat="1" ht="9.9499999999999993" customHeight="1"/>
    <row r="20" spans="3:7" s="194" customFormat="1" ht="21" customHeight="1">
      <c r="C20" s="196" t="s">
        <v>21</v>
      </c>
      <c r="D20" s="196" t="s">
        <v>125</v>
      </c>
      <c r="E20" s="476" t="s">
        <v>371</v>
      </c>
      <c r="F20" s="477"/>
      <c r="G20" s="478"/>
    </row>
    <row r="21" spans="3:7" s="194" customFormat="1" ht="12.95" customHeight="1">
      <c r="C21" s="197">
        <v>1</v>
      </c>
      <c r="D21" s="197"/>
      <c r="E21" s="476"/>
      <c r="F21" s="477"/>
      <c r="G21" s="478"/>
    </row>
    <row r="22" spans="3:7" s="191" customFormat="1" ht="18" customHeight="1">
      <c r="C22" s="198" t="s">
        <v>372</v>
      </c>
      <c r="D22" s="198"/>
      <c r="E22" s="479"/>
      <c r="F22" s="480"/>
      <c r="G22" s="481"/>
    </row>
    <row r="27" spans="3:7" ht="11.45" customHeight="1">
      <c r="C27" s="199"/>
      <c r="D27" s="199"/>
      <c r="E27" s="190"/>
      <c r="F27" s="190"/>
    </row>
    <row r="28" spans="3:7" ht="11.45" customHeight="1">
      <c r="C28" s="199" t="s">
        <v>373</v>
      </c>
      <c r="D28" s="200"/>
      <c r="E28" s="201"/>
      <c r="F28" s="190"/>
    </row>
    <row r="29" spans="3:7" ht="11.45" customHeight="1">
      <c r="C29" s="202"/>
      <c r="D29" s="472" t="s">
        <v>346</v>
      </c>
      <c r="E29" s="472"/>
      <c r="F29" s="203" t="s">
        <v>292</v>
      </c>
    </row>
    <row r="30" spans="3:7" ht="11.45" customHeight="1">
      <c r="C30" s="204"/>
      <c r="E30" s="190"/>
      <c r="F30" s="190"/>
    </row>
    <row r="31" spans="3:7" ht="11.45" customHeight="1">
      <c r="C31" s="204"/>
      <c r="E31" s="190"/>
      <c r="F31" s="190"/>
    </row>
    <row r="32" spans="3:7" ht="11.45" customHeight="1">
      <c r="C32" s="204" t="s">
        <v>116</v>
      </c>
      <c r="D32" s="200"/>
      <c r="E32" s="201"/>
      <c r="F32" s="190"/>
    </row>
    <row r="33" spans="3:6" ht="11.45" customHeight="1">
      <c r="C33" s="199"/>
      <c r="D33" s="472" t="s">
        <v>346</v>
      </c>
      <c r="E33" s="472"/>
      <c r="F33" s="203" t="s">
        <v>292</v>
      </c>
    </row>
    <row r="34" spans="3:6" ht="11.45" customHeight="1">
      <c r="C34" s="199" t="s">
        <v>357</v>
      </c>
      <c r="D34" s="199"/>
      <c r="E34" s="190"/>
      <c r="F34" s="190"/>
    </row>
  </sheetData>
  <mergeCells count="8">
    <mergeCell ref="D29:E29"/>
    <mergeCell ref="D33:E33"/>
    <mergeCell ref="D1:G1"/>
    <mergeCell ref="C5:G5"/>
    <mergeCell ref="C6:G6"/>
    <mergeCell ref="E20:G20"/>
    <mergeCell ref="E21:G21"/>
    <mergeCell ref="E22:G22"/>
  </mergeCells>
  <pageMargins left="0.75" right="0.75" top="1" bottom="1" header="0.5" footer="0.5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workbookViewId="0">
      <selection activeCell="I26" sqref="I26"/>
    </sheetView>
  </sheetViews>
  <sheetFormatPr defaultRowHeight="15"/>
  <cols>
    <col min="1" max="1" width="23.5703125" customWidth="1"/>
    <col min="3" max="11" width="11.28515625" bestFit="1" customWidth="1"/>
  </cols>
  <sheetData>
    <row r="1" spans="1:11">
      <c r="B1" s="16"/>
      <c r="I1" s="344"/>
      <c r="J1" s="344"/>
      <c r="K1" s="344"/>
    </row>
    <row r="2" spans="1:11">
      <c r="B2" s="16"/>
      <c r="I2" s="97"/>
      <c r="J2" s="97"/>
      <c r="K2" s="97"/>
    </row>
    <row r="3" spans="1:11" ht="15.75">
      <c r="A3" s="345" t="s">
        <v>121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11" ht="15.75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26.25">
      <c r="A5" s="99" t="s">
        <v>122</v>
      </c>
      <c r="B5" s="346" t="s">
        <v>420</v>
      </c>
      <c r="C5" s="346"/>
      <c r="D5" s="346"/>
      <c r="E5" s="346"/>
      <c r="F5" s="346"/>
      <c r="G5" s="346"/>
      <c r="H5" s="346"/>
      <c r="I5" s="346"/>
      <c r="J5" s="346"/>
      <c r="K5" s="346"/>
    </row>
    <row r="6" spans="1:11">
      <c r="A6" s="99" t="s">
        <v>123</v>
      </c>
      <c r="B6" s="100" t="s">
        <v>421</v>
      </c>
      <c r="C6" s="101"/>
      <c r="D6" s="101"/>
      <c r="E6" s="101"/>
      <c r="F6" s="102"/>
      <c r="G6" s="102"/>
      <c r="H6" s="102"/>
      <c r="I6" s="102"/>
      <c r="J6" s="102"/>
      <c r="K6" s="102"/>
    </row>
    <row r="7" spans="1:11">
      <c r="A7" s="99" t="s">
        <v>124</v>
      </c>
      <c r="B7" s="100"/>
      <c r="C7" s="101"/>
      <c r="D7" s="101" t="s">
        <v>422</v>
      </c>
      <c r="E7" s="101"/>
      <c r="F7" s="102"/>
      <c r="G7" s="102"/>
      <c r="H7" s="102"/>
      <c r="I7" s="102"/>
      <c r="J7" s="102"/>
      <c r="K7" s="102"/>
    </row>
    <row r="8" spans="1:11">
      <c r="A8" s="103"/>
      <c r="B8" s="104"/>
      <c r="C8" s="49"/>
      <c r="D8" s="105"/>
      <c r="E8" s="105"/>
    </row>
    <row r="9" spans="1:11">
      <c r="A9" s="331" t="s">
        <v>22</v>
      </c>
      <c r="B9" s="332" t="s">
        <v>125</v>
      </c>
      <c r="C9" s="332" t="s">
        <v>423</v>
      </c>
      <c r="D9" s="331" t="s">
        <v>52</v>
      </c>
      <c r="E9" s="331"/>
      <c r="F9" s="332" t="s">
        <v>418</v>
      </c>
      <c r="G9" s="331" t="s">
        <v>52</v>
      </c>
      <c r="H9" s="331"/>
      <c r="I9" s="331" t="s">
        <v>424</v>
      </c>
      <c r="J9" s="331" t="s">
        <v>52</v>
      </c>
      <c r="K9" s="331"/>
    </row>
    <row r="10" spans="1:11" ht="78.75">
      <c r="A10" s="331"/>
      <c r="B10" s="334"/>
      <c r="C10" s="334"/>
      <c r="D10" s="284" t="s">
        <v>127</v>
      </c>
      <c r="E10" s="284" t="s">
        <v>128</v>
      </c>
      <c r="F10" s="334"/>
      <c r="G10" s="284" t="s">
        <v>127</v>
      </c>
      <c r="H10" s="51" t="s">
        <v>128</v>
      </c>
      <c r="I10" s="331"/>
      <c r="J10" s="284" t="s">
        <v>127</v>
      </c>
      <c r="K10" s="284" t="s">
        <v>128</v>
      </c>
    </row>
    <row r="11" spans="1:11">
      <c r="A11" s="106" t="s">
        <v>103</v>
      </c>
      <c r="B11" s="107" t="s">
        <v>61</v>
      </c>
      <c r="C11" s="259">
        <f t="shared" ref="C11:K11" si="0">C25</f>
        <v>23110600</v>
      </c>
      <c r="D11" s="259">
        <f t="shared" si="0"/>
        <v>23110600</v>
      </c>
      <c r="E11" s="259">
        <f t="shared" si="0"/>
        <v>0</v>
      </c>
      <c r="F11" s="259">
        <f t="shared" si="0"/>
        <v>23536500</v>
      </c>
      <c r="G11" s="259">
        <f t="shared" si="0"/>
        <v>23536500</v>
      </c>
      <c r="H11" s="259">
        <f t="shared" si="0"/>
        <v>0</v>
      </c>
      <c r="I11" s="259">
        <f t="shared" si="0"/>
        <v>24641800</v>
      </c>
      <c r="J11" s="259">
        <f t="shared" si="0"/>
        <v>24641800</v>
      </c>
      <c r="K11" s="259">
        <f t="shared" si="0"/>
        <v>0</v>
      </c>
    </row>
    <row r="12" spans="1:11" ht="29.25" hidden="1" customHeight="1">
      <c r="A12" s="108" t="s">
        <v>129</v>
      </c>
      <c r="B12" s="109" t="s">
        <v>61</v>
      </c>
      <c r="C12" s="260"/>
      <c r="D12" s="260"/>
      <c r="E12" s="260"/>
      <c r="F12" s="260"/>
      <c r="G12" s="260"/>
      <c r="H12" s="260"/>
      <c r="I12" s="260"/>
      <c r="J12" s="260"/>
      <c r="K12" s="260"/>
    </row>
    <row r="13" spans="1:11" hidden="1">
      <c r="A13" s="110" t="s">
        <v>130</v>
      </c>
      <c r="B13" s="287" t="s">
        <v>61</v>
      </c>
      <c r="C13" s="261"/>
      <c r="D13" s="261"/>
      <c r="E13" s="261"/>
      <c r="F13" s="261"/>
      <c r="G13" s="261"/>
      <c r="H13" s="261"/>
      <c r="I13" s="261"/>
      <c r="J13" s="261"/>
      <c r="K13" s="261"/>
    </row>
    <row r="14" spans="1:11" ht="21.75" hidden="1" customHeight="1">
      <c r="A14" s="110" t="s">
        <v>131</v>
      </c>
      <c r="B14" s="284" t="s">
        <v>61</v>
      </c>
      <c r="C14" s="261"/>
      <c r="D14" s="261"/>
      <c r="E14" s="261"/>
      <c r="F14" s="261"/>
      <c r="G14" s="261"/>
      <c r="H14" s="261"/>
      <c r="I14" s="261"/>
      <c r="J14" s="261"/>
      <c r="K14" s="261"/>
    </row>
    <row r="15" spans="1:11" ht="91.5" hidden="1" customHeight="1">
      <c r="A15" s="110" t="s">
        <v>132</v>
      </c>
      <c r="B15" s="287" t="s">
        <v>61</v>
      </c>
      <c r="C15" s="261">
        <f>C17+C18</f>
        <v>0</v>
      </c>
      <c r="D15" s="261">
        <f t="shared" ref="D15:K15" si="1">D17+D18</f>
        <v>0</v>
      </c>
      <c r="E15" s="261">
        <f t="shared" si="1"/>
        <v>0</v>
      </c>
      <c r="F15" s="261">
        <f t="shared" si="1"/>
        <v>0</v>
      </c>
      <c r="G15" s="261">
        <f t="shared" si="1"/>
        <v>0</v>
      </c>
      <c r="H15" s="261">
        <f t="shared" si="1"/>
        <v>0</v>
      </c>
      <c r="I15" s="261">
        <f t="shared" si="1"/>
        <v>0</v>
      </c>
      <c r="J15" s="261">
        <f t="shared" si="1"/>
        <v>0</v>
      </c>
      <c r="K15" s="261">
        <f t="shared" si="1"/>
        <v>0</v>
      </c>
    </row>
    <row r="16" spans="1:11" hidden="1">
      <c r="A16" s="51" t="s">
        <v>28</v>
      </c>
      <c r="B16" s="284" t="s">
        <v>61</v>
      </c>
      <c r="C16" s="261"/>
      <c r="D16" s="261"/>
      <c r="E16" s="261"/>
      <c r="F16" s="261"/>
      <c r="G16" s="261"/>
      <c r="H16" s="261"/>
      <c r="I16" s="261"/>
      <c r="J16" s="261"/>
      <c r="K16" s="261"/>
    </row>
    <row r="17" spans="1:11" hidden="1">
      <c r="A17" s="51" t="s">
        <v>133</v>
      </c>
      <c r="B17" s="284" t="s">
        <v>61</v>
      </c>
      <c r="C17" s="261"/>
      <c r="D17" s="261"/>
      <c r="E17" s="261"/>
      <c r="F17" s="261"/>
      <c r="G17" s="261"/>
      <c r="H17" s="261"/>
      <c r="I17" s="261"/>
      <c r="J17" s="261"/>
      <c r="K17" s="261"/>
    </row>
    <row r="18" spans="1:11" hidden="1">
      <c r="A18" s="51" t="s">
        <v>134</v>
      </c>
      <c r="B18" s="284" t="s">
        <v>61</v>
      </c>
      <c r="C18" s="261"/>
      <c r="D18" s="261"/>
      <c r="E18" s="261"/>
      <c r="F18" s="261"/>
      <c r="G18" s="261"/>
      <c r="H18" s="261"/>
      <c r="I18" s="261"/>
      <c r="J18" s="261"/>
      <c r="K18" s="261"/>
    </row>
    <row r="19" spans="1:11" hidden="1">
      <c r="A19" s="51"/>
      <c r="B19" s="284" t="s">
        <v>61</v>
      </c>
      <c r="C19" s="261"/>
      <c r="D19" s="261"/>
      <c r="E19" s="261"/>
      <c r="F19" s="261"/>
      <c r="G19" s="261"/>
      <c r="H19" s="261"/>
      <c r="I19" s="261"/>
      <c r="J19" s="261"/>
      <c r="K19" s="261"/>
    </row>
    <row r="20" spans="1:11" ht="44.25" hidden="1" customHeight="1">
      <c r="A20" s="110" t="s">
        <v>135</v>
      </c>
      <c r="B20" s="287" t="s">
        <v>61</v>
      </c>
      <c r="C20" s="261"/>
      <c r="D20" s="261"/>
      <c r="E20" s="261"/>
      <c r="F20" s="261"/>
      <c r="G20" s="261"/>
      <c r="H20" s="261"/>
      <c r="I20" s="261"/>
      <c r="J20" s="261"/>
      <c r="K20" s="261"/>
    </row>
    <row r="21" spans="1:11" ht="17.25" hidden="1" customHeight="1">
      <c r="A21" s="51" t="s">
        <v>28</v>
      </c>
      <c r="B21" s="284" t="s">
        <v>61</v>
      </c>
      <c r="C21" s="261"/>
      <c r="D21" s="261"/>
      <c r="E21" s="261"/>
      <c r="F21" s="261"/>
      <c r="G21" s="261"/>
      <c r="H21" s="261"/>
      <c r="I21" s="261"/>
      <c r="J21" s="261"/>
      <c r="K21" s="261"/>
    </row>
    <row r="22" spans="1:11" hidden="1">
      <c r="A22" s="51"/>
      <c r="B22" s="284"/>
      <c r="C22" s="261"/>
      <c r="D22" s="261"/>
      <c r="E22" s="261"/>
      <c r="F22" s="261"/>
      <c r="G22" s="261"/>
      <c r="H22" s="261"/>
      <c r="I22" s="261"/>
      <c r="J22" s="261"/>
      <c r="K22" s="261"/>
    </row>
    <row r="23" spans="1:11" ht="21" hidden="1">
      <c r="A23" s="110" t="s">
        <v>136</v>
      </c>
      <c r="B23" s="284" t="s">
        <v>61</v>
      </c>
      <c r="C23" s="261"/>
      <c r="D23" s="261"/>
      <c r="E23" s="261"/>
      <c r="F23" s="261"/>
      <c r="G23" s="261"/>
      <c r="H23" s="261"/>
      <c r="I23" s="261"/>
      <c r="J23" s="261"/>
      <c r="K23" s="261"/>
    </row>
    <row r="24" spans="1:11" ht="22.5" hidden="1">
      <c r="A24" s="51" t="s">
        <v>137</v>
      </c>
      <c r="B24" s="284" t="s">
        <v>61</v>
      </c>
      <c r="C24" s="261"/>
      <c r="D24" s="261"/>
      <c r="E24" s="261"/>
      <c r="F24" s="261"/>
      <c r="G24" s="261"/>
      <c r="H24" s="261"/>
      <c r="I24" s="261"/>
      <c r="J24" s="261"/>
      <c r="K24" s="261"/>
    </row>
    <row r="25" spans="1:11">
      <c r="A25" s="55" t="s">
        <v>138</v>
      </c>
      <c r="B25" s="56">
        <v>900</v>
      </c>
      <c r="C25" s="262">
        <f t="shared" ref="C25:K25" si="2">C27+C34+C87+C91+C97</f>
        <v>23110600</v>
      </c>
      <c r="D25" s="262">
        <f t="shared" si="2"/>
        <v>23110600</v>
      </c>
      <c r="E25" s="262">
        <f t="shared" si="2"/>
        <v>0</v>
      </c>
      <c r="F25" s="262">
        <f t="shared" si="2"/>
        <v>23536500</v>
      </c>
      <c r="G25" s="262">
        <f t="shared" si="2"/>
        <v>23536500</v>
      </c>
      <c r="H25" s="262">
        <f t="shared" si="2"/>
        <v>0</v>
      </c>
      <c r="I25" s="262">
        <f t="shared" si="2"/>
        <v>24641800</v>
      </c>
      <c r="J25" s="262">
        <f t="shared" si="2"/>
        <v>24641800</v>
      </c>
      <c r="K25" s="262">
        <f t="shared" si="2"/>
        <v>0</v>
      </c>
    </row>
    <row r="26" spans="1:11">
      <c r="A26" s="51" t="s">
        <v>28</v>
      </c>
      <c r="B26" s="284"/>
      <c r="C26" s="261"/>
      <c r="D26" s="261"/>
      <c r="E26" s="261"/>
      <c r="F26" s="261"/>
      <c r="G26" s="261"/>
      <c r="H26" s="261"/>
      <c r="I26" s="261"/>
      <c r="J26" s="261"/>
      <c r="K26" s="261"/>
    </row>
    <row r="27" spans="1:11" ht="22.5">
      <c r="A27" s="64" t="s">
        <v>139</v>
      </c>
      <c r="B27" s="65">
        <v>210</v>
      </c>
      <c r="C27" s="263">
        <f>C28+C29+C33</f>
        <v>22295900</v>
      </c>
      <c r="D27" s="263">
        <f t="shared" ref="D27:K27" si="3">D28+D29+D33</f>
        <v>22295900</v>
      </c>
      <c r="E27" s="263">
        <f t="shared" si="3"/>
        <v>0</v>
      </c>
      <c r="F27" s="263">
        <f t="shared" si="3"/>
        <v>22883500</v>
      </c>
      <c r="G27" s="263">
        <f t="shared" si="3"/>
        <v>22883500</v>
      </c>
      <c r="H27" s="263">
        <f t="shared" si="3"/>
        <v>0</v>
      </c>
      <c r="I27" s="263">
        <f t="shared" si="3"/>
        <v>23988800</v>
      </c>
      <c r="J27" s="263">
        <f t="shared" si="3"/>
        <v>23988800</v>
      </c>
      <c r="K27" s="263">
        <f t="shared" si="3"/>
        <v>0</v>
      </c>
    </row>
    <row r="28" spans="1:11">
      <c r="A28" s="67" t="s">
        <v>140</v>
      </c>
      <c r="B28" s="68">
        <v>211</v>
      </c>
      <c r="C28" s="261">
        <v>17123900</v>
      </c>
      <c r="D28" s="261">
        <v>17123900</v>
      </c>
      <c r="E28" s="261"/>
      <c r="F28" s="261">
        <v>16093900</v>
      </c>
      <c r="G28" s="261">
        <v>16093900</v>
      </c>
      <c r="H28" s="261"/>
      <c r="I28" s="261">
        <v>16176100</v>
      </c>
      <c r="J28" s="261">
        <v>16176100</v>
      </c>
      <c r="K28" s="261"/>
    </row>
    <row r="29" spans="1:11">
      <c r="A29" s="111" t="s">
        <v>141</v>
      </c>
      <c r="B29" s="70">
        <v>212</v>
      </c>
      <c r="C29" s="263">
        <f>C30+C31+C32</f>
        <v>600</v>
      </c>
      <c r="D29" s="263">
        <f t="shared" ref="D29:K29" si="4">D30+D31+D32</f>
        <v>600</v>
      </c>
      <c r="E29" s="263">
        <f t="shared" si="4"/>
        <v>0</v>
      </c>
      <c r="F29" s="263">
        <f t="shared" si="4"/>
        <v>0</v>
      </c>
      <c r="G29" s="263">
        <f t="shared" si="4"/>
        <v>0</v>
      </c>
      <c r="H29" s="263">
        <f t="shared" si="4"/>
        <v>0</v>
      </c>
      <c r="I29" s="263">
        <f t="shared" si="4"/>
        <v>0</v>
      </c>
      <c r="J29" s="263">
        <f t="shared" si="4"/>
        <v>0</v>
      </c>
      <c r="K29" s="263">
        <f t="shared" si="4"/>
        <v>0</v>
      </c>
    </row>
    <row r="30" spans="1:11" ht="23.25">
      <c r="A30" s="69" t="s">
        <v>142</v>
      </c>
      <c r="B30" s="71" t="s">
        <v>143</v>
      </c>
      <c r="C30" s="261"/>
      <c r="D30" s="261"/>
      <c r="E30" s="261"/>
      <c r="F30" s="261"/>
      <c r="G30" s="261"/>
      <c r="H30" s="261"/>
      <c r="I30" s="261"/>
      <c r="J30" s="261"/>
      <c r="K30" s="261"/>
    </row>
    <row r="31" spans="1:11">
      <c r="A31" s="69" t="s">
        <v>144</v>
      </c>
      <c r="B31" s="71" t="s">
        <v>145</v>
      </c>
      <c r="C31" s="261">
        <v>600</v>
      </c>
      <c r="D31" s="261">
        <v>600</v>
      </c>
      <c r="E31" s="261"/>
      <c r="F31" s="261"/>
      <c r="G31" s="261"/>
      <c r="H31" s="261"/>
      <c r="I31" s="261"/>
      <c r="J31" s="261"/>
      <c r="K31" s="261"/>
    </row>
    <row r="32" spans="1:11" ht="34.5">
      <c r="A32" s="69" t="s">
        <v>146</v>
      </c>
      <c r="B32" s="71" t="s">
        <v>147</v>
      </c>
      <c r="C32" s="261"/>
      <c r="D32" s="261"/>
      <c r="E32" s="261"/>
      <c r="F32" s="261"/>
      <c r="G32" s="261"/>
      <c r="H32" s="261"/>
      <c r="I32" s="261"/>
      <c r="J32" s="261"/>
      <c r="K32" s="261"/>
    </row>
    <row r="33" spans="1:11" ht="22.5">
      <c r="A33" s="73" t="s">
        <v>148</v>
      </c>
      <c r="B33" s="74">
        <v>213</v>
      </c>
      <c r="C33" s="264">
        <v>5171400</v>
      </c>
      <c r="D33" s="264">
        <v>5171400</v>
      </c>
      <c r="E33" s="264"/>
      <c r="F33" s="264">
        <v>6789600</v>
      </c>
      <c r="G33" s="264">
        <v>6789600</v>
      </c>
      <c r="H33" s="264"/>
      <c r="I33" s="264">
        <v>7812700</v>
      </c>
      <c r="J33" s="264">
        <v>7812700</v>
      </c>
      <c r="K33" s="264"/>
    </row>
    <row r="34" spans="1:11">
      <c r="A34" s="112" t="s">
        <v>149</v>
      </c>
      <c r="B34" s="70">
        <v>220</v>
      </c>
      <c r="C34" s="262">
        <f>C35+C36+C37+C46+C47+C68</f>
        <v>514700</v>
      </c>
      <c r="D34" s="262">
        <f t="shared" ref="D34:K34" si="5">D35+D36+D37+D46+D47+D68</f>
        <v>514700</v>
      </c>
      <c r="E34" s="262">
        <f t="shared" si="5"/>
        <v>0</v>
      </c>
      <c r="F34" s="262">
        <f t="shared" si="5"/>
        <v>253000</v>
      </c>
      <c r="G34" s="262">
        <f t="shared" si="5"/>
        <v>253000</v>
      </c>
      <c r="H34" s="262">
        <f t="shared" si="5"/>
        <v>0</v>
      </c>
      <c r="I34" s="262">
        <f t="shared" si="5"/>
        <v>253000</v>
      </c>
      <c r="J34" s="262">
        <f t="shared" si="5"/>
        <v>253000</v>
      </c>
      <c r="K34" s="262">
        <f t="shared" si="5"/>
        <v>0</v>
      </c>
    </row>
    <row r="35" spans="1:11">
      <c r="A35" s="79" t="s">
        <v>150</v>
      </c>
      <c r="B35" s="68">
        <v>221</v>
      </c>
      <c r="C35" s="261">
        <v>126800</v>
      </c>
      <c r="D35" s="261">
        <v>126800</v>
      </c>
      <c r="E35" s="261"/>
      <c r="F35" s="261">
        <v>116000</v>
      </c>
      <c r="G35" s="261">
        <v>116000</v>
      </c>
      <c r="H35" s="261"/>
      <c r="I35" s="261">
        <v>116000</v>
      </c>
      <c r="J35" s="261">
        <v>116000</v>
      </c>
      <c r="K35" s="261"/>
    </row>
    <row r="36" spans="1:11" hidden="1">
      <c r="A36" s="79" t="s">
        <v>151</v>
      </c>
      <c r="B36" s="68">
        <v>222</v>
      </c>
      <c r="C36" s="261"/>
      <c r="D36" s="261"/>
      <c r="E36" s="261"/>
      <c r="F36" s="261"/>
      <c r="G36" s="261"/>
      <c r="H36" s="261"/>
      <c r="I36" s="261"/>
      <c r="J36" s="261"/>
      <c r="K36" s="261"/>
    </row>
    <row r="37" spans="1:11" hidden="1">
      <c r="A37" s="112" t="s">
        <v>152</v>
      </c>
      <c r="B37" s="70">
        <v>223</v>
      </c>
      <c r="C37" s="263">
        <f>C38+C43</f>
        <v>0</v>
      </c>
      <c r="D37" s="263">
        <f t="shared" ref="D37:K37" si="6">D38+D43</f>
        <v>0</v>
      </c>
      <c r="E37" s="263">
        <f t="shared" si="6"/>
        <v>0</v>
      </c>
      <c r="F37" s="263">
        <f t="shared" si="6"/>
        <v>0</v>
      </c>
      <c r="G37" s="263">
        <f t="shared" si="6"/>
        <v>0</v>
      </c>
      <c r="H37" s="263">
        <f t="shared" si="6"/>
        <v>0</v>
      </c>
      <c r="I37" s="263">
        <f t="shared" si="6"/>
        <v>0</v>
      </c>
      <c r="J37" s="263">
        <f t="shared" si="6"/>
        <v>0</v>
      </c>
      <c r="K37" s="263">
        <f t="shared" si="6"/>
        <v>0</v>
      </c>
    </row>
    <row r="38" spans="1:11" ht="45.75" hidden="1">
      <c r="A38" s="113" t="s">
        <v>153</v>
      </c>
      <c r="B38" s="65" t="s">
        <v>154</v>
      </c>
      <c r="C38" s="263">
        <f>C39+C40+C41+C42</f>
        <v>0</v>
      </c>
      <c r="D38" s="263">
        <f t="shared" ref="D38:K38" si="7">D39+D40+D41+D42</f>
        <v>0</v>
      </c>
      <c r="E38" s="263">
        <f t="shared" si="7"/>
        <v>0</v>
      </c>
      <c r="F38" s="263">
        <f t="shared" si="7"/>
        <v>0</v>
      </c>
      <c r="G38" s="263">
        <f t="shared" si="7"/>
        <v>0</v>
      </c>
      <c r="H38" s="263">
        <f t="shared" si="7"/>
        <v>0</v>
      </c>
      <c r="I38" s="263">
        <f t="shared" si="7"/>
        <v>0</v>
      </c>
      <c r="J38" s="263">
        <f t="shared" si="7"/>
        <v>0</v>
      </c>
      <c r="K38" s="263">
        <f t="shared" si="7"/>
        <v>0</v>
      </c>
    </row>
    <row r="39" spans="1:11" hidden="1">
      <c r="A39" s="82" t="s">
        <v>155</v>
      </c>
      <c r="B39" s="71" t="s">
        <v>156</v>
      </c>
      <c r="C39" s="261"/>
      <c r="D39" s="261"/>
      <c r="E39" s="261"/>
      <c r="F39" s="261"/>
      <c r="G39" s="261"/>
      <c r="H39" s="261"/>
      <c r="I39" s="261"/>
      <c r="J39" s="261"/>
      <c r="K39" s="261"/>
    </row>
    <row r="40" spans="1:11" hidden="1">
      <c r="A40" s="82" t="s">
        <v>157</v>
      </c>
      <c r="B40" s="71" t="s">
        <v>158</v>
      </c>
      <c r="C40" s="261"/>
      <c r="D40" s="261"/>
      <c r="E40" s="261"/>
      <c r="F40" s="261"/>
      <c r="G40" s="261"/>
      <c r="H40" s="261"/>
      <c r="I40" s="261"/>
      <c r="J40" s="261"/>
      <c r="K40" s="261"/>
    </row>
    <row r="41" spans="1:11" ht="23.25" hidden="1">
      <c r="A41" s="82" t="s">
        <v>159</v>
      </c>
      <c r="B41" s="71" t="s">
        <v>160</v>
      </c>
      <c r="C41" s="261"/>
      <c r="D41" s="261"/>
      <c r="E41" s="261"/>
      <c r="F41" s="261"/>
      <c r="G41" s="261"/>
      <c r="H41" s="261"/>
      <c r="I41" s="261"/>
      <c r="J41" s="261"/>
      <c r="K41" s="261"/>
    </row>
    <row r="42" spans="1:11" ht="23.25" hidden="1">
      <c r="A42" s="82" t="s">
        <v>161</v>
      </c>
      <c r="B42" s="71" t="s">
        <v>162</v>
      </c>
      <c r="C42" s="261"/>
      <c r="D42" s="261"/>
      <c r="E42" s="261"/>
      <c r="F42" s="261"/>
      <c r="G42" s="261"/>
      <c r="H42" s="261"/>
      <c r="I42" s="261"/>
      <c r="J42" s="261"/>
      <c r="K42" s="261"/>
    </row>
    <row r="43" spans="1:11" ht="22.5" hidden="1">
      <c r="A43" s="76" t="s">
        <v>163</v>
      </c>
      <c r="B43" s="65" t="s">
        <v>164</v>
      </c>
      <c r="C43" s="265">
        <f>C44+C45</f>
        <v>0</v>
      </c>
      <c r="D43" s="265">
        <f t="shared" ref="D43:K43" si="8">D44+D45</f>
        <v>0</v>
      </c>
      <c r="E43" s="265">
        <f t="shared" si="8"/>
        <v>0</v>
      </c>
      <c r="F43" s="265">
        <f t="shared" si="8"/>
        <v>0</v>
      </c>
      <c r="G43" s="265">
        <f t="shared" si="8"/>
        <v>0</v>
      </c>
      <c r="H43" s="265">
        <f t="shared" si="8"/>
        <v>0</v>
      </c>
      <c r="I43" s="265">
        <f t="shared" si="8"/>
        <v>0</v>
      </c>
      <c r="J43" s="265">
        <f t="shared" si="8"/>
        <v>0</v>
      </c>
      <c r="K43" s="265">
        <f t="shared" si="8"/>
        <v>0</v>
      </c>
    </row>
    <row r="44" spans="1:11" ht="23.25" hidden="1">
      <c r="A44" s="82" t="s">
        <v>165</v>
      </c>
      <c r="B44" s="71" t="s">
        <v>166</v>
      </c>
      <c r="C44" s="261"/>
      <c r="D44" s="261"/>
      <c r="E44" s="261"/>
      <c r="F44" s="261"/>
      <c r="G44" s="261"/>
      <c r="H44" s="261"/>
      <c r="I44" s="261"/>
      <c r="J44" s="261"/>
      <c r="K44" s="261"/>
    </row>
    <row r="45" spans="1:11" ht="23.25" hidden="1">
      <c r="A45" s="82" t="s">
        <v>167</v>
      </c>
      <c r="B45" s="71" t="s">
        <v>168</v>
      </c>
      <c r="C45" s="261"/>
      <c r="D45" s="261"/>
      <c r="E45" s="261"/>
      <c r="F45" s="261"/>
      <c r="G45" s="261"/>
      <c r="H45" s="261"/>
      <c r="I45" s="261"/>
      <c r="J45" s="261"/>
      <c r="K45" s="261"/>
    </row>
    <row r="46" spans="1:11" ht="22.5" hidden="1">
      <c r="A46" s="76" t="s">
        <v>169</v>
      </c>
      <c r="B46" s="65">
        <v>224</v>
      </c>
      <c r="C46" s="265"/>
      <c r="D46" s="265"/>
      <c r="E46" s="265"/>
      <c r="F46" s="265"/>
      <c r="G46" s="265"/>
      <c r="H46" s="265"/>
      <c r="I46" s="265"/>
      <c r="J46" s="265"/>
      <c r="K46" s="265"/>
    </row>
    <row r="47" spans="1:11" ht="22.5">
      <c r="A47" s="76" t="s">
        <v>170</v>
      </c>
      <c r="B47" s="65">
        <v>225</v>
      </c>
      <c r="C47" s="263">
        <f>C48+C53+C58+C59+C60+C65+C66+C67</f>
        <v>20000</v>
      </c>
      <c r="D47" s="263">
        <f t="shared" ref="D47:K47" si="9">D48+D53+D58+D59+D60+D65+D66+D67</f>
        <v>20000</v>
      </c>
      <c r="E47" s="263">
        <f t="shared" si="9"/>
        <v>0</v>
      </c>
      <c r="F47" s="263">
        <f t="shared" si="9"/>
        <v>20000</v>
      </c>
      <c r="G47" s="263">
        <f t="shared" si="9"/>
        <v>20000</v>
      </c>
      <c r="H47" s="263">
        <f t="shared" si="9"/>
        <v>0</v>
      </c>
      <c r="I47" s="263">
        <f t="shared" si="9"/>
        <v>20000</v>
      </c>
      <c r="J47" s="263">
        <f t="shared" si="9"/>
        <v>20000</v>
      </c>
      <c r="K47" s="263">
        <f t="shared" si="9"/>
        <v>0</v>
      </c>
    </row>
    <row r="48" spans="1:11" ht="34.5" hidden="1">
      <c r="A48" s="82" t="s">
        <v>171</v>
      </c>
      <c r="B48" s="71" t="s">
        <v>172</v>
      </c>
      <c r="C48" s="266">
        <f>C50+C51+C52</f>
        <v>0</v>
      </c>
      <c r="D48" s="266">
        <f t="shared" ref="D48:K48" si="10">D50+D51+D52</f>
        <v>0</v>
      </c>
      <c r="E48" s="266">
        <f t="shared" si="10"/>
        <v>0</v>
      </c>
      <c r="F48" s="266">
        <f t="shared" si="10"/>
        <v>0</v>
      </c>
      <c r="G48" s="266">
        <f t="shared" si="10"/>
        <v>0</v>
      </c>
      <c r="H48" s="266">
        <f t="shared" si="10"/>
        <v>0</v>
      </c>
      <c r="I48" s="266">
        <f t="shared" si="10"/>
        <v>0</v>
      </c>
      <c r="J48" s="266">
        <f t="shared" si="10"/>
        <v>0</v>
      </c>
      <c r="K48" s="266">
        <f t="shared" si="10"/>
        <v>0</v>
      </c>
    </row>
    <row r="49" spans="1:11" hidden="1">
      <c r="A49" s="82" t="s">
        <v>28</v>
      </c>
      <c r="B49" s="71"/>
      <c r="C49" s="261"/>
      <c r="D49" s="261"/>
      <c r="E49" s="261"/>
      <c r="F49" s="261"/>
      <c r="G49" s="261"/>
      <c r="H49" s="261"/>
      <c r="I49" s="261"/>
      <c r="J49" s="261"/>
      <c r="K49" s="261"/>
    </row>
    <row r="50" spans="1:11" hidden="1">
      <c r="A50" s="114" t="s">
        <v>173</v>
      </c>
      <c r="B50" s="115" t="s">
        <v>174</v>
      </c>
      <c r="C50" s="267"/>
      <c r="D50" s="267"/>
      <c r="E50" s="267"/>
      <c r="F50" s="267"/>
      <c r="G50" s="267"/>
      <c r="H50" s="267"/>
      <c r="I50" s="267"/>
      <c r="J50" s="267"/>
      <c r="K50" s="267"/>
    </row>
    <row r="51" spans="1:11" hidden="1">
      <c r="A51" s="114" t="s">
        <v>175</v>
      </c>
      <c r="B51" s="115" t="s">
        <v>176</v>
      </c>
      <c r="C51" s="267"/>
      <c r="D51" s="267"/>
      <c r="E51" s="267"/>
      <c r="F51" s="267"/>
      <c r="G51" s="267"/>
      <c r="H51" s="267"/>
      <c r="I51" s="267"/>
      <c r="J51" s="267"/>
      <c r="K51" s="267"/>
    </row>
    <row r="52" spans="1:11" hidden="1">
      <c r="A52" s="114" t="s">
        <v>177</v>
      </c>
      <c r="B52" s="115" t="s">
        <v>178</v>
      </c>
      <c r="C52" s="267"/>
      <c r="D52" s="267"/>
      <c r="E52" s="267"/>
      <c r="F52" s="267"/>
      <c r="G52" s="267"/>
      <c r="H52" s="267"/>
      <c r="I52" s="267"/>
      <c r="J52" s="267"/>
      <c r="K52" s="267"/>
    </row>
    <row r="53" spans="1:11" hidden="1">
      <c r="A53" s="118" t="s">
        <v>179</v>
      </c>
      <c r="B53" s="119" t="s">
        <v>180</v>
      </c>
      <c r="C53" s="263">
        <f>C54+C55+C56+C57</f>
        <v>0</v>
      </c>
      <c r="D53" s="263">
        <f t="shared" ref="D53:K53" si="11">D54+D55+D56+D57</f>
        <v>0</v>
      </c>
      <c r="E53" s="263">
        <f t="shared" si="11"/>
        <v>0</v>
      </c>
      <c r="F53" s="263">
        <f t="shared" si="11"/>
        <v>0</v>
      </c>
      <c r="G53" s="263">
        <f t="shared" si="11"/>
        <v>0</v>
      </c>
      <c r="H53" s="263">
        <f t="shared" si="11"/>
        <v>0</v>
      </c>
      <c r="I53" s="263">
        <f t="shared" si="11"/>
        <v>0</v>
      </c>
      <c r="J53" s="263">
        <f t="shared" si="11"/>
        <v>0</v>
      </c>
      <c r="K53" s="263">
        <f t="shared" si="11"/>
        <v>0</v>
      </c>
    </row>
    <row r="54" spans="1:11" hidden="1">
      <c r="A54" s="82" t="s">
        <v>181</v>
      </c>
      <c r="B54" s="71" t="s">
        <v>182</v>
      </c>
      <c r="C54" s="261"/>
      <c r="D54" s="261"/>
      <c r="E54" s="261"/>
      <c r="F54" s="261"/>
      <c r="G54" s="261"/>
      <c r="H54" s="261"/>
      <c r="I54" s="261"/>
      <c r="J54" s="261"/>
      <c r="K54" s="261"/>
    </row>
    <row r="55" spans="1:11" hidden="1">
      <c r="A55" s="82" t="s">
        <v>183</v>
      </c>
      <c r="B55" s="71" t="s">
        <v>184</v>
      </c>
      <c r="C55" s="261"/>
      <c r="D55" s="261"/>
      <c r="E55" s="261"/>
      <c r="F55" s="261"/>
      <c r="G55" s="261"/>
      <c r="H55" s="261"/>
      <c r="I55" s="261"/>
      <c r="J55" s="261"/>
      <c r="K55" s="261"/>
    </row>
    <row r="56" spans="1:11" ht="23.25" hidden="1">
      <c r="A56" s="82" t="s">
        <v>185</v>
      </c>
      <c r="B56" s="71" t="s">
        <v>186</v>
      </c>
      <c r="C56" s="261"/>
      <c r="D56" s="261"/>
      <c r="E56" s="261"/>
      <c r="F56" s="261"/>
      <c r="G56" s="261"/>
      <c r="H56" s="261"/>
      <c r="I56" s="261"/>
      <c r="J56" s="261"/>
      <c r="K56" s="261"/>
    </row>
    <row r="57" spans="1:11" ht="23.25" hidden="1">
      <c r="A57" s="82" t="s">
        <v>187</v>
      </c>
      <c r="B57" s="71" t="s">
        <v>188</v>
      </c>
      <c r="C57" s="261"/>
      <c r="D57" s="261"/>
      <c r="E57" s="261"/>
      <c r="F57" s="261"/>
      <c r="G57" s="261"/>
      <c r="H57" s="261"/>
      <c r="I57" s="261"/>
      <c r="J57" s="261"/>
      <c r="K57" s="261"/>
    </row>
    <row r="58" spans="1:11" ht="34.5" hidden="1">
      <c r="A58" s="82" t="s">
        <v>189</v>
      </c>
      <c r="B58" s="71" t="s">
        <v>190</v>
      </c>
      <c r="C58" s="261"/>
      <c r="D58" s="261"/>
      <c r="E58" s="261"/>
      <c r="F58" s="261"/>
      <c r="G58" s="261"/>
      <c r="H58" s="261"/>
      <c r="I58" s="261"/>
      <c r="J58" s="261"/>
      <c r="K58" s="261"/>
    </row>
    <row r="59" spans="1:11" hidden="1">
      <c r="A59" s="82" t="s">
        <v>191</v>
      </c>
      <c r="B59" s="71" t="s">
        <v>192</v>
      </c>
      <c r="C59" s="261"/>
      <c r="D59" s="261"/>
      <c r="E59" s="261"/>
      <c r="F59" s="261"/>
      <c r="G59" s="261"/>
      <c r="H59" s="261"/>
      <c r="I59" s="261"/>
      <c r="J59" s="261"/>
      <c r="K59" s="261"/>
    </row>
    <row r="60" spans="1:11" ht="23.25">
      <c r="A60" s="118" t="s">
        <v>193</v>
      </c>
      <c r="B60" s="119" t="s">
        <v>194</v>
      </c>
      <c r="C60" s="263">
        <f>C61+C62+C63+C64</f>
        <v>20000</v>
      </c>
      <c r="D60" s="263">
        <f t="shared" ref="D60:K60" si="12">D61+D62+D63+D64</f>
        <v>20000</v>
      </c>
      <c r="E60" s="263">
        <f t="shared" si="12"/>
        <v>0</v>
      </c>
      <c r="F60" s="263">
        <f t="shared" si="12"/>
        <v>20000</v>
      </c>
      <c r="G60" s="263">
        <f t="shared" si="12"/>
        <v>20000</v>
      </c>
      <c r="H60" s="263">
        <f t="shared" si="12"/>
        <v>0</v>
      </c>
      <c r="I60" s="263">
        <f t="shared" si="12"/>
        <v>20000</v>
      </c>
      <c r="J60" s="263">
        <f t="shared" si="12"/>
        <v>20000</v>
      </c>
      <c r="K60" s="263">
        <f t="shared" si="12"/>
        <v>0</v>
      </c>
    </row>
    <row r="61" spans="1:11" ht="34.5" hidden="1">
      <c r="A61" s="82" t="s">
        <v>195</v>
      </c>
      <c r="B61" s="71" t="s">
        <v>196</v>
      </c>
      <c r="C61" s="261"/>
      <c r="D61" s="261"/>
      <c r="E61" s="261"/>
      <c r="F61" s="261"/>
      <c r="G61" s="261"/>
      <c r="H61" s="261"/>
      <c r="I61" s="261"/>
      <c r="J61" s="261"/>
      <c r="K61" s="261"/>
    </row>
    <row r="62" spans="1:11" ht="34.5" hidden="1">
      <c r="A62" s="82" t="s">
        <v>197</v>
      </c>
      <c r="B62" s="71" t="s">
        <v>198</v>
      </c>
      <c r="C62" s="261"/>
      <c r="D62" s="261"/>
      <c r="E62" s="261"/>
      <c r="F62" s="261"/>
      <c r="G62" s="261"/>
      <c r="H62" s="261"/>
      <c r="I62" s="261"/>
      <c r="J62" s="261"/>
      <c r="K62" s="261"/>
    </row>
    <row r="63" spans="1:11" ht="23.25" hidden="1">
      <c r="A63" s="82" t="s">
        <v>199</v>
      </c>
      <c r="B63" s="71" t="s">
        <v>200</v>
      </c>
      <c r="C63" s="261"/>
      <c r="D63" s="261"/>
      <c r="E63" s="261"/>
      <c r="F63" s="261"/>
      <c r="G63" s="261"/>
      <c r="H63" s="261"/>
      <c r="I63" s="261"/>
      <c r="J63" s="261"/>
      <c r="K63" s="261"/>
    </row>
    <row r="64" spans="1:11" ht="34.5">
      <c r="A64" s="82" t="s">
        <v>201</v>
      </c>
      <c r="B64" s="71" t="s">
        <v>202</v>
      </c>
      <c r="C64" s="261">
        <v>20000</v>
      </c>
      <c r="D64" s="261">
        <v>20000</v>
      </c>
      <c r="E64" s="261"/>
      <c r="F64" s="261">
        <v>20000</v>
      </c>
      <c r="G64" s="261">
        <v>20000</v>
      </c>
      <c r="H64" s="261"/>
      <c r="I64" s="261">
        <v>20000</v>
      </c>
      <c r="J64" s="261">
        <v>20000</v>
      </c>
      <c r="K64" s="261"/>
    </row>
    <row r="65" spans="1:11" ht="34.5" hidden="1">
      <c r="A65" s="82" t="s">
        <v>203</v>
      </c>
      <c r="B65" s="71" t="s">
        <v>204</v>
      </c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ht="23.25" hidden="1">
      <c r="A66" s="82" t="s">
        <v>205</v>
      </c>
      <c r="B66" s="71" t="s">
        <v>206</v>
      </c>
      <c r="C66" s="268"/>
      <c r="D66" s="268"/>
      <c r="E66" s="268"/>
      <c r="F66" s="268"/>
      <c r="G66" s="268"/>
      <c r="H66" s="268"/>
      <c r="I66" s="268"/>
      <c r="J66" s="268"/>
      <c r="K66" s="268"/>
    </row>
    <row r="67" spans="1:11" ht="23.25" hidden="1">
      <c r="A67" s="82" t="s">
        <v>207</v>
      </c>
      <c r="B67" s="71" t="s">
        <v>208</v>
      </c>
      <c r="C67" s="268"/>
      <c r="D67" s="268"/>
      <c r="E67" s="268"/>
      <c r="F67" s="268"/>
      <c r="G67" s="268"/>
      <c r="H67" s="268"/>
      <c r="I67" s="268"/>
      <c r="J67" s="268"/>
      <c r="K67" s="268"/>
    </row>
    <row r="68" spans="1:11">
      <c r="A68" s="112" t="s">
        <v>209</v>
      </c>
      <c r="B68" s="70">
        <v>226</v>
      </c>
      <c r="C68" s="269">
        <f t="shared" ref="C68:K68" si="13">C69+C72+C73+C74+C75+C76+C77+C83</f>
        <v>367900</v>
      </c>
      <c r="D68" s="269">
        <f t="shared" si="13"/>
        <v>367900</v>
      </c>
      <c r="E68" s="269">
        <f t="shared" si="13"/>
        <v>0</v>
      </c>
      <c r="F68" s="269">
        <f t="shared" si="13"/>
        <v>117000</v>
      </c>
      <c r="G68" s="269">
        <f t="shared" si="13"/>
        <v>117000</v>
      </c>
      <c r="H68" s="269">
        <f t="shared" si="13"/>
        <v>0</v>
      </c>
      <c r="I68" s="269">
        <f t="shared" si="13"/>
        <v>117000</v>
      </c>
      <c r="J68" s="269">
        <f t="shared" si="13"/>
        <v>117000</v>
      </c>
      <c r="K68" s="269">
        <f t="shared" si="13"/>
        <v>0</v>
      </c>
    </row>
    <row r="69" spans="1:11" ht="79.5" hidden="1">
      <c r="A69" s="118" t="s">
        <v>210</v>
      </c>
      <c r="B69" s="119" t="s">
        <v>211</v>
      </c>
      <c r="C69" s="270">
        <f>C70+C71</f>
        <v>0</v>
      </c>
      <c r="D69" s="270">
        <f t="shared" ref="D69:K69" si="14">D70+D71</f>
        <v>0</v>
      </c>
      <c r="E69" s="270">
        <f t="shared" si="14"/>
        <v>0</v>
      </c>
      <c r="F69" s="270">
        <f t="shared" si="14"/>
        <v>0</v>
      </c>
      <c r="G69" s="270">
        <f t="shared" si="14"/>
        <v>0</v>
      </c>
      <c r="H69" s="270">
        <f t="shared" si="14"/>
        <v>0</v>
      </c>
      <c r="I69" s="270">
        <f t="shared" si="14"/>
        <v>0</v>
      </c>
      <c r="J69" s="270">
        <f t="shared" si="14"/>
        <v>0</v>
      </c>
      <c r="K69" s="270">
        <f t="shared" si="14"/>
        <v>0</v>
      </c>
    </row>
    <row r="70" spans="1:11" ht="34.5" hidden="1">
      <c r="A70" s="82" t="s">
        <v>212</v>
      </c>
      <c r="B70" s="71" t="s">
        <v>213</v>
      </c>
      <c r="C70" s="268"/>
      <c r="D70" s="268"/>
      <c r="E70" s="268"/>
      <c r="F70" s="268"/>
      <c r="G70" s="268"/>
      <c r="H70" s="268"/>
      <c r="I70" s="268"/>
      <c r="J70" s="268"/>
      <c r="K70" s="268"/>
    </row>
    <row r="71" spans="1:11" ht="34.5" hidden="1">
      <c r="A71" s="82" t="s">
        <v>214</v>
      </c>
      <c r="B71" s="71" t="s">
        <v>215</v>
      </c>
      <c r="C71" s="268"/>
      <c r="D71" s="268"/>
      <c r="E71" s="268"/>
      <c r="F71" s="268"/>
      <c r="G71" s="268"/>
      <c r="H71" s="268"/>
      <c r="I71" s="268"/>
      <c r="J71" s="268"/>
      <c r="K71" s="268"/>
    </row>
    <row r="72" spans="1:11" hidden="1">
      <c r="A72" s="82" t="s">
        <v>216</v>
      </c>
      <c r="B72" s="71" t="s">
        <v>217</v>
      </c>
      <c r="C72" s="268"/>
      <c r="D72" s="268"/>
      <c r="E72" s="268"/>
      <c r="F72" s="268"/>
      <c r="G72" s="268"/>
      <c r="H72" s="268"/>
      <c r="I72" s="268"/>
      <c r="J72" s="268"/>
      <c r="K72" s="268"/>
    </row>
    <row r="73" spans="1:11" hidden="1">
      <c r="A73" s="82" t="s">
        <v>218</v>
      </c>
      <c r="B73" s="71" t="s">
        <v>219</v>
      </c>
      <c r="C73" s="268"/>
      <c r="D73" s="268"/>
      <c r="E73" s="268"/>
      <c r="F73" s="268"/>
      <c r="G73" s="268"/>
      <c r="H73" s="268"/>
      <c r="I73" s="268"/>
      <c r="J73" s="268"/>
      <c r="K73" s="268"/>
    </row>
    <row r="74" spans="1:11" ht="23.25">
      <c r="A74" s="82" t="s">
        <v>220</v>
      </c>
      <c r="B74" s="71" t="s">
        <v>221</v>
      </c>
      <c r="C74" s="268">
        <v>292400</v>
      </c>
      <c r="D74" s="268">
        <v>292400</v>
      </c>
      <c r="E74" s="268"/>
      <c r="F74" s="268">
        <v>25000</v>
      </c>
      <c r="G74" s="268">
        <v>25000</v>
      </c>
      <c r="H74" s="268"/>
      <c r="I74" s="268">
        <v>25000</v>
      </c>
      <c r="J74" s="268">
        <v>25000</v>
      </c>
      <c r="K74" s="268"/>
    </row>
    <row r="75" spans="1:11">
      <c r="A75" s="82" t="s">
        <v>222</v>
      </c>
      <c r="B75" s="71" t="s">
        <v>223</v>
      </c>
      <c r="C75" s="268">
        <v>15500</v>
      </c>
      <c r="D75" s="268">
        <v>15500</v>
      </c>
      <c r="E75" s="268"/>
      <c r="F75" s="268">
        <v>30000</v>
      </c>
      <c r="G75" s="268">
        <v>30000</v>
      </c>
      <c r="H75" s="268"/>
      <c r="I75" s="268">
        <v>30000</v>
      </c>
      <c r="J75" s="268">
        <v>30000</v>
      </c>
      <c r="K75" s="268"/>
    </row>
    <row r="76" spans="1:11" ht="45.75">
      <c r="A76" s="82" t="s">
        <v>224</v>
      </c>
      <c r="B76" s="71" t="s">
        <v>225</v>
      </c>
      <c r="C76" s="268">
        <v>60000</v>
      </c>
      <c r="D76" s="268">
        <v>60000</v>
      </c>
      <c r="E76" s="268"/>
      <c r="F76" s="268">
        <v>62000</v>
      </c>
      <c r="G76" s="268">
        <v>62000</v>
      </c>
      <c r="H76" s="268"/>
      <c r="I76" s="268">
        <v>62000</v>
      </c>
      <c r="J76" s="268">
        <v>62000</v>
      </c>
      <c r="K76" s="268"/>
    </row>
    <row r="77" spans="1:11" hidden="1">
      <c r="A77" s="118" t="s">
        <v>226</v>
      </c>
      <c r="B77" s="119" t="s">
        <v>227</v>
      </c>
      <c r="C77" s="271">
        <f>C78+C79</f>
        <v>0</v>
      </c>
      <c r="D77" s="271">
        <f t="shared" ref="D77:K77" si="15">D78+D79</f>
        <v>0</v>
      </c>
      <c r="E77" s="271">
        <f t="shared" si="15"/>
        <v>0</v>
      </c>
      <c r="F77" s="271">
        <f t="shared" si="15"/>
        <v>0</v>
      </c>
      <c r="G77" s="271">
        <f t="shared" si="15"/>
        <v>0</v>
      </c>
      <c r="H77" s="271">
        <f t="shared" si="15"/>
        <v>0</v>
      </c>
      <c r="I77" s="271">
        <f t="shared" si="15"/>
        <v>0</v>
      </c>
      <c r="J77" s="271">
        <f t="shared" si="15"/>
        <v>0</v>
      </c>
      <c r="K77" s="271">
        <f t="shared" si="15"/>
        <v>0</v>
      </c>
    </row>
    <row r="78" spans="1:11" hidden="1">
      <c r="A78" s="82" t="s">
        <v>228</v>
      </c>
      <c r="B78" s="71" t="s">
        <v>229</v>
      </c>
      <c r="C78" s="268"/>
      <c r="D78" s="268"/>
      <c r="E78" s="268"/>
      <c r="F78" s="268"/>
      <c r="G78" s="268"/>
      <c r="H78" s="268"/>
      <c r="I78" s="268"/>
      <c r="J78" s="268"/>
      <c r="K78" s="268"/>
    </row>
    <row r="79" spans="1:11" ht="23.25" hidden="1">
      <c r="A79" s="82" t="s">
        <v>230</v>
      </c>
      <c r="B79" s="71" t="s">
        <v>231</v>
      </c>
      <c r="C79" s="272">
        <f>C80+C81+C82</f>
        <v>0</v>
      </c>
      <c r="D79" s="272">
        <f t="shared" ref="D79:K79" si="16">D80+D81+D82</f>
        <v>0</v>
      </c>
      <c r="E79" s="272">
        <f t="shared" si="16"/>
        <v>0</v>
      </c>
      <c r="F79" s="272">
        <f t="shared" si="16"/>
        <v>0</v>
      </c>
      <c r="G79" s="272">
        <f t="shared" si="16"/>
        <v>0</v>
      </c>
      <c r="H79" s="272">
        <f t="shared" si="16"/>
        <v>0</v>
      </c>
      <c r="I79" s="272">
        <f t="shared" si="16"/>
        <v>0</v>
      </c>
      <c r="J79" s="272">
        <f t="shared" si="16"/>
        <v>0</v>
      </c>
      <c r="K79" s="272">
        <f t="shared" si="16"/>
        <v>0</v>
      </c>
    </row>
    <row r="80" spans="1:11" hidden="1">
      <c r="A80" s="114" t="s">
        <v>232</v>
      </c>
      <c r="B80" s="115" t="s">
        <v>233</v>
      </c>
      <c r="C80" s="273"/>
      <c r="D80" s="273"/>
      <c r="E80" s="273"/>
      <c r="F80" s="273"/>
      <c r="G80" s="273"/>
      <c r="H80" s="273"/>
      <c r="I80" s="273"/>
      <c r="J80" s="273"/>
      <c r="K80" s="273"/>
    </row>
    <row r="81" spans="1:11" hidden="1">
      <c r="A81" s="114" t="s">
        <v>234</v>
      </c>
      <c r="B81" s="115" t="s">
        <v>235</v>
      </c>
      <c r="C81" s="273"/>
      <c r="D81" s="273"/>
      <c r="E81" s="273"/>
      <c r="F81" s="273"/>
      <c r="G81" s="273"/>
      <c r="H81" s="273"/>
      <c r="I81" s="273"/>
      <c r="J81" s="273"/>
      <c r="K81" s="273"/>
    </row>
    <row r="82" spans="1:11" ht="23.25" hidden="1">
      <c r="A82" s="114" t="s">
        <v>236</v>
      </c>
      <c r="B82" s="115" t="s">
        <v>237</v>
      </c>
      <c r="C82" s="273"/>
      <c r="D82" s="273"/>
      <c r="E82" s="273"/>
      <c r="F82" s="273"/>
      <c r="G82" s="273"/>
      <c r="H82" s="273"/>
      <c r="I82" s="273"/>
      <c r="J82" s="273"/>
      <c r="K82" s="273"/>
    </row>
    <row r="83" spans="1:11" ht="23.25" hidden="1">
      <c r="A83" s="82" t="s">
        <v>238</v>
      </c>
      <c r="B83" s="71" t="s">
        <v>239</v>
      </c>
      <c r="C83" s="268"/>
      <c r="D83" s="268"/>
      <c r="E83" s="268"/>
      <c r="F83" s="268"/>
      <c r="G83" s="268"/>
      <c r="H83" s="268"/>
      <c r="I83" s="268"/>
      <c r="J83" s="268"/>
      <c r="K83" s="268"/>
    </row>
    <row r="84" spans="1:11" hidden="1">
      <c r="A84" s="112" t="s">
        <v>75</v>
      </c>
      <c r="B84" s="70"/>
      <c r="C84" s="274"/>
      <c r="D84" s="274"/>
      <c r="E84" s="274"/>
      <c r="F84" s="274"/>
      <c r="G84" s="274"/>
      <c r="H84" s="274"/>
      <c r="I84" s="274"/>
      <c r="J84" s="274"/>
      <c r="K84" s="274"/>
    </row>
    <row r="85" spans="1:11" ht="54" hidden="1">
      <c r="A85" s="76" t="s">
        <v>240</v>
      </c>
      <c r="B85" s="65"/>
      <c r="C85" s="274"/>
      <c r="D85" s="274"/>
      <c r="E85" s="274"/>
      <c r="F85" s="274"/>
      <c r="G85" s="274"/>
      <c r="H85" s="274"/>
      <c r="I85" s="274"/>
      <c r="J85" s="274"/>
      <c r="K85" s="274"/>
    </row>
    <row r="86" spans="1:11" hidden="1">
      <c r="A86" s="82" t="s">
        <v>241</v>
      </c>
      <c r="B86" s="71"/>
      <c r="C86" s="268"/>
      <c r="D86" s="268"/>
      <c r="E86" s="268"/>
      <c r="F86" s="268"/>
      <c r="G86" s="268"/>
      <c r="H86" s="268"/>
      <c r="I86" s="268"/>
      <c r="J86" s="268"/>
      <c r="K86" s="268"/>
    </row>
    <row r="87" spans="1:11" hidden="1">
      <c r="A87" s="112" t="s">
        <v>242</v>
      </c>
      <c r="B87" s="70">
        <v>260</v>
      </c>
      <c r="C87" s="269">
        <f>C88</f>
        <v>0</v>
      </c>
      <c r="D87" s="269">
        <f t="shared" ref="D87:K87" si="17">D88</f>
        <v>0</v>
      </c>
      <c r="E87" s="269">
        <f t="shared" si="17"/>
        <v>0</v>
      </c>
      <c r="F87" s="269">
        <f t="shared" si="17"/>
        <v>0</v>
      </c>
      <c r="G87" s="269">
        <f t="shared" si="17"/>
        <v>0</v>
      </c>
      <c r="H87" s="269">
        <f t="shared" si="17"/>
        <v>0</v>
      </c>
      <c r="I87" s="269">
        <f t="shared" si="17"/>
        <v>0</v>
      </c>
      <c r="J87" s="269">
        <f t="shared" si="17"/>
        <v>0</v>
      </c>
      <c r="K87" s="269">
        <f t="shared" si="17"/>
        <v>0</v>
      </c>
    </row>
    <row r="88" spans="1:11" ht="22.5" hidden="1">
      <c r="A88" s="76" t="s">
        <v>243</v>
      </c>
      <c r="B88" s="65">
        <v>262</v>
      </c>
      <c r="C88" s="269">
        <f>C89+C90</f>
        <v>0</v>
      </c>
      <c r="D88" s="269">
        <f t="shared" ref="D88:K88" si="18">D89+D90</f>
        <v>0</v>
      </c>
      <c r="E88" s="269">
        <f t="shared" si="18"/>
        <v>0</v>
      </c>
      <c r="F88" s="269">
        <f t="shared" si="18"/>
        <v>0</v>
      </c>
      <c r="G88" s="269">
        <f t="shared" si="18"/>
        <v>0</v>
      </c>
      <c r="H88" s="269">
        <f t="shared" si="18"/>
        <v>0</v>
      </c>
      <c r="I88" s="269">
        <f t="shared" si="18"/>
        <v>0</v>
      </c>
      <c r="J88" s="269">
        <f t="shared" si="18"/>
        <v>0</v>
      </c>
      <c r="K88" s="269">
        <f t="shared" si="18"/>
        <v>0</v>
      </c>
    </row>
    <row r="89" spans="1:11" ht="23.25" hidden="1">
      <c r="A89" s="82" t="s">
        <v>244</v>
      </c>
      <c r="B89" s="71" t="s">
        <v>245</v>
      </c>
      <c r="C89" s="268"/>
      <c r="D89" s="268"/>
      <c r="E89" s="268"/>
      <c r="F89" s="268"/>
      <c r="G89" s="268"/>
      <c r="H89" s="268"/>
      <c r="I89" s="268"/>
      <c r="J89" s="268"/>
      <c r="K89" s="268"/>
    </row>
    <row r="90" spans="1:11" ht="23.25" hidden="1">
      <c r="A90" s="82" t="s">
        <v>246</v>
      </c>
      <c r="B90" s="71" t="s">
        <v>247</v>
      </c>
      <c r="C90" s="268"/>
      <c r="D90" s="268"/>
      <c r="E90" s="268"/>
      <c r="F90" s="268"/>
      <c r="G90" s="268"/>
      <c r="H90" s="268"/>
      <c r="I90" s="268"/>
      <c r="J90" s="268"/>
      <c r="K90" s="268"/>
    </row>
    <row r="91" spans="1:11" hidden="1">
      <c r="A91" s="112" t="s">
        <v>248</v>
      </c>
      <c r="B91" s="70">
        <v>290</v>
      </c>
      <c r="C91" s="269">
        <f>C92+C93+C94+C95+C96</f>
        <v>0</v>
      </c>
      <c r="D91" s="269">
        <f t="shared" ref="D91:K91" si="19">D92+D93+D94+D95+D96</f>
        <v>0</v>
      </c>
      <c r="E91" s="269">
        <f t="shared" si="19"/>
        <v>0</v>
      </c>
      <c r="F91" s="269">
        <f t="shared" si="19"/>
        <v>0</v>
      </c>
      <c r="G91" s="269">
        <f t="shared" si="19"/>
        <v>0</v>
      </c>
      <c r="H91" s="269">
        <f t="shared" si="19"/>
        <v>0</v>
      </c>
      <c r="I91" s="269">
        <f t="shared" si="19"/>
        <v>0</v>
      </c>
      <c r="J91" s="269">
        <f t="shared" si="19"/>
        <v>0</v>
      </c>
      <c r="K91" s="269">
        <f t="shared" si="19"/>
        <v>0</v>
      </c>
    </row>
    <row r="92" spans="1:11" ht="57" hidden="1">
      <c r="A92" s="82" t="s">
        <v>249</v>
      </c>
      <c r="B92" s="71" t="s">
        <v>250</v>
      </c>
      <c r="C92" s="268"/>
      <c r="D92" s="268"/>
      <c r="E92" s="268"/>
      <c r="F92" s="268"/>
      <c r="G92" s="268"/>
      <c r="H92" s="268"/>
      <c r="I92" s="268"/>
      <c r="J92" s="268"/>
      <c r="K92" s="268"/>
    </row>
    <row r="93" spans="1:11" hidden="1">
      <c r="A93" s="82" t="s">
        <v>251</v>
      </c>
      <c r="B93" s="71" t="s">
        <v>252</v>
      </c>
      <c r="C93" s="268"/>
      <c r="D93" s="268"/>
      <c r="E93" s="268"/>
      <c r="F93" s="268"/>
      <c r="G93" s="268"/>
      <c r="H93" s="268"/>
      <c r="I93" s="268"/>
      <c r="J93" s="268"/>
      <c r="K93" s="268"/>
    </row>
    <row r="94" spans="1:11" ht="45.75" hidden="1">
      <c r="A94" s="82" t="s">
        <v>253</v>
      </c>
      <c r="B94" s="71" t="s">
        <v>254</v>
      </c>
      <c r="C94" s="268"/>
      <c r="D94" s="268"/>
      <c r="E94" s="268"/>
      <c r="F94" s="268"/>
      <c r="G94" s="268"/>
      <c r="H94" s="268"/>
      <c r="I94" s="268"/>
      <c r="J94" s="268"/>
      <c r="K94" s="268"/>
    </row>
    <row r="95" spans="1:11" ht="34.5" hidden="1">
      <c r="A95" s="82" t="s">
        <v>255</v>
      </c>
      <c r="B95" s="71" t="s">
        <v>256</v>
      </c>
      <c r="C95" s="268"/>
      <c r="D95" s="268"/>
      <c r="E95" s="268"/>
      <c r="F95" s="268"/>
      <c r="G95" s="268"/>
      <c r="H95" s="268"/>
      <c r="I95" s="268"/>
      <c r="J95" s="268"/>
      <c r="K95" s="268"/>
    </row>
    <row r="96" spans="1:11" hidden="1">
      <c r="A96" s="82" t="s">
        <v>257</v>
      </c>
      <c r="B96" s="71" t="s">
        <v>258</v>
      </c>
      <c r="C96" s="268"/>
      <c r="D96" s="268"/>
      <c r="E96" s="268"/>
      <c r="F96" s="268"/>
      <c r="G96" s="268"/>
      <c r="H96" s="268"/>
      <c r="I96" s="268"/>
      <c r="J96" s="268"/>
      <c r="K96" s="268"/>
    </row>
    <row r="97" spans="1:11">
      <c r="A97" s="112" t="s">
        <v>259</v>
      </c>
      <c r="B97" s="70">
        <v>300</v>
      </c>
      <c r="C97" s="269">
        <f>C98+C100</f>
        <v>300000</v>
      </c>
      <c r="D97" s="269">
        <f t="shared" ref="D97:K97" si="20">D98+D100</f>
        <v>300000</v>
      </c>
      <c r="E97" s="269">
        <f t="shared" si="20"/>
        <v>0</v>
      </c>
      <c r="F97" s="269">
        <f t="shared" si="20"/>
        <v>400000</v>
      </c>
      <c r="G97" s="269">
        <f t="shared" si="20"/>
        <v>400000</v>
      </c>
      <c r="H97" s="269">
        <f t="shared" si="20"/>
        <v>0</v>
      </c>
      <c r="I97" s="269">
        <f t="shared" si="20"/>
        <v>400000</v>
      </c>
      <c r="J97" s="269">
        <f t="shared" si="20"/>
        <v>400000</v>
      </c>
      <c r="K97" s="269">
        <f t="shared" si="20"/>
        <v>0</v>
      </c>
    </row>
    <row r="98" spans="1:11" ht="22.5">
      <c r="A98" s="76" t="s">
        <v>260</v>
      </c>
      <c r="B98" s="65">
        <v>310</v>
      </c>
      <c r="C98" s="269">
        <f>C99</f>
        <v>200000</v>
      </c>
      <c r="D98" s="269">
        <f t="shared" ref="D98:K98" si="21">D99</f>
        <v>200000</v>
      </c>
      <c r="E98" s="269">
        <f t="shared" si="21"/>
        <v>0</v>
      </c>
      <c r="F98" s="269">
        <f t="shared" si="21"/>
        <v>300000</v>
      </c>
      <c r="G98" s="269">
        <f t="shared" si="21"/>
        <v>300000</v>
      </c>
      <c r="H98" s="269">
        <f t="shared" si="21"/>
        <v>0</v>
      </c>
      <c r="I98" s="269">
        <f t="shared" si="21"/>
        <v>300000</v>
      </c>
      <c r="J98" s="269">
        <f t="shared" si="21"/>
        <v>300000</v>
      </c>
      <c r="K98" s="269">
        <f t="shared" si="21"/>
        <v>0</v>
      </c>
    </row>
    <row r="99" spans="1:11" ht="23.25">
      <c r="A99" s="82" t="s">
        <v>261</v>
      </c>
      <c r="B99" s="71" t="s">
        <v>262</v>
      </c>
      <c r="C99" s="268">
        <v>200000</v>
      </c>
      <c r="D99" s="268">
        <v>200000</v>
      </c>
      <c r="E99" s="268"/>
      <c r="F99" s="268">
        <v>300000</v>
      </c>
      <c r="G99" s="268">
        <v>300000</v>
      </c>
      <c r="H99" s="268"/>
      <c r="I99" s="268">
        <v>300000</v>
      </c>
      <c r="J99" s="268">
        <v>300000</v>
      </c>
      <c r="K99" s="268"/>
    </row>
    <row r="100" spans="1:11" ht="22.5">
      <c r="A100" s="76" t="s">
        <v>263</v>
      </c>
      <c r="B100" s="65">
        <v>340</v>
      </c>
      <c r="C100" s="269">
        <f>C101</f>
        <v>100000</v>
      </c>
      <c r="D100" s="269">
        <f t="shared" ref="D100:K100" si="22">D101</f>
        <v>100000</v>
      </c>
      <c r="E100" s="269">
        <f t="shared" si="22"/>
        <v>0</v>
      </c>
      <c r="F100" s="269">
        <f t="shared" si="22"/>
        <v>100000</v>
      </c>
      <c r="G100" s="269">
        <f t="shared" si="22"/>
        <v>100000</v>
      </c>
      <c r="H100" s="269">
        <f t="shared" si="22"/>
        <v>0</v>
      </c>
      <c r="I100" s="269">
        <f t="shared" si="22"/>
        <v>100000</v>
      </c>
      <c r="J100" s="269">
        <f t="shared" si="22"/>
        <v>100000</v>
      </c>
      <c r="K100" s="269">
        <f t="shared" si="22"/>
        <v>0</v>
      </c>
    </row>
    <row r="101" spans="1:11" ht="33">
      <c r="A101" s="76" t="s">
        <v>264</v>
      </c>
      <c r="B101" s="65" t="s">
        <v>265</v>
      </c>
      <c r="C101" s="269">
        <f>C102+C103+C104+C105+C106+C107</f>
        <v>100000</v>
      </c>
      <c r="D101" s="269">
        <f t="shared" ref="D101:K101" si="23">D102+D103+D104+D105+D106+D107</f>
        <v>100000</v>
      </c>
      <c r="E101" s="269">
        <f t="shared" si="23"/>
        <v>0</v>
      </c>
      <c r="F101" s="269">
        <f t="shared" si="23"/>
        <v>100000</v>
      </c>
      <c r="G101" s="269">
        <f t="shared" si="23"/>
        <v>100000</v>
      </c>
      <c r="H101" s="269">
        <f t="shared" si="23"/>
        <v>0</v>
      </c>
      <c r="I101" s="269">
        <f t="shared" si="23"/>
        <v>100000</v>
      </c>
      <c r="J101" s="269">
        <f t="shared" si="23"/>
        <v>100000</v>
      </c>
      <c r="K101" s="269">
        <f t="shared" si="23"/>
        <v>0</v>
      </c>
    </row>
    <row r="102" spans="1:11" ht="23.25" hidden="1">
      <c r="A102" s="82" t="s">
        <v>266</v>
      </c>
      <c r="B102" s="71" t="s">
        <v>267</v>
      </c>
      <c r="C102" s="268"/>
      <c r="D102" s="268"/>
      <c r="E102" s="268"/>
      <c r="F102" s="268"/>
      <c r="G102" s="268"/>
      <c r="H102" s="268"/>
      <c r="I102" s="268"/>
      <c r="J102" s="268"/>
      <c r="K102" s="268"/>
    </row>
    <row r="103" spans="1:11" hidden="1">
      <c r="A103" s="82" t="s">
        <v>268</v>
      </c>
      <c r="B103" s="71" t="s">
        <v>269</v>
      </c>
      <c r="C103" s="268"/>
      <c r="D103" s="268"/>
      <c r="E103" s="268"/>
      <c r="F103" s="268"/>
      <c r="G103" s="268"/>
      <c r="H103" s="268"/>
      <c r="I103" s="268"/>
      <c r="J103" s="268"/>
      <c r="K103" s="268"/>
    </row>
    <row r="104" spans="1:11" hidden="1">
      <c r="A104" s="82" t="s">
        <v>270</v>
      </c>
      <c r="B104" s="71" t="s">
        <v>271</v>
      </c>
      <c r="C104" s="268"/>
      <c r="D104" s="268"/>
      <c r="E104" s="268"/>
      <c r="F104" s="268"/>
      <c r="G104" s="268"/>
      <c r="H104" s="268"/>
      <c r="I104" s="268"/>
      <c r="J104" s="268"/>
      <c r="K104" s="268"/>
    </row>
    <row r="105" spans="1:11" hidden="1">
      <c r="A105" s="82" t="s">
        <v>272</v>
      </c>
      <c r="B105" s="71" t="s">
        <v>273</v>
      </c>
      <c r="C105" s="268"/>
      <c r="D105" s="268"/>
      <c r="E105" s="268"/>
      <c r="F105" s="268"/>
      <c r="G105" s="268"/>
      <c r="H105" s="268"/>
      <c r="I105" s="268"/>
      <c r="J105" s="268"/>
      <c r="K105" s="268"/>
    </row>
    <row r="106" spans="1:11">
      <c r="A106" s="82" t="s">
        <v>274</v>
      </c>
      <c r="B106" s="71" t="s">
        <v>275</v>
      </c>
      <c r="C106" s="268"/>
      <c r="D106" s="268"/>
      <c r="E106" s="268"/>
      <c r="F106" s="268"/>
      <c r="G106" s="268"/>
      <c r="H106" s="268"/>
      <c r="I106" s="268"/>
      <c r="J106" s="268"/>
      <c r="K106" s="268"/>
    </row>
    <row r="107" spans="1:11">
      <c r="A107" s="127" t="s">
        <v>276</v>
      </c>
      <c r="B107" s="128" t="s">
        <v>277</v>
      </c>
      <c r="C107" s="275">
        <f>C108+C109</f>
        <v>100000</v>
      </c>
      <c r="D107" s="275">
        <f t="shared" ref="D107:K107" si="24">D108+D109</f>
        <v>100000</v>
      </c>
      <c r="E107" s="275">
        <f t="shared" si="24"/>
        <v>0</v>
      </c>
      <c r="F107" s="275">
        <f t="shared" si="24"/>
        <v>100000</v>
      </c>
      <c r="G107" s="275">
        <f t="shared" si="24"/>
        <v>100000</v>
      </c>
      <c r="H107" s="275">
        <f t="shared" si="24"/>
        <v>0</v>
      </c>
      <c r="I107" s="275">
        <f t="shared" si="24"/>
        <v>100000</v>
      </c>
      <c r="J107" s="275">
        <f t="shared" si="24"/>
        <v>100000</v>
      </c>
      <c r="K107" s="275">
        <f t="shared" si="24"/>
        <v>0</v>
      </c>
    </row>
    <row r="108" spans="1:11">
      <c r="A108" s="127" t="s">
        <v>278</v>
      </c>
      <c r="B108" s="128" t="s">
        <v>279</v>
      </c>
      <c r="C108" s="276">
        <v>100000</v>
      </c>
      <c r="D108" s="276">
        <v>100000</v>
      </c>
      <c r="E108" s="276"/>
      <c r="F108" s="276">
        <v>100000</v>
      </c>
      <c r="G108" s="276">
        <v>100000</v>
      </c>
      <c r="H108" s="276"/>
      <c r="I108" s="276">
        <v>100000</v>
      </c>
      <c r="J108" s="276">
        <v>100000</v>
      </c>
      <c r="K108" s="276"/>
    </row>
    <row r="109" spans="1:11">
      <c r="A109" s="82" t="s">
        <v>280</v>
      </c>
      <c r="B109" s="71" t="s">
        <v>281</v>
      </c>
      <c r="C109" s="268"/>
      <c r="D109" s="268"/>
      <c r="E109" s="268"/>
      <c r="F109" s="268"/>
      <c r="G109" s="268"/>
      <c r="H109" s="268"/>
      <c r="I109" s="268"/>
      <c r="J109" s="268"/>
      <c r="K109" s="268"/>
    </row>
    <row r="110" spans="1:11" ht="21" hidden="1">
      <c r="A110" s="55" t="s">
        <v>282</v>
      </c>
      <c r="B110" s="56" t="s">
        <v>61</v>
      </c>
      <c r="C110" s="123"/>
      <c r="D110" s="123"/>
      <c r="E110" s="123"/>
      <c r="F110" s="123"/>
      <c r="G110" s="123"/>
      <c r="H110" s="123"/>
      <c r="I110" s="123"/>
      <c r="J110" s="123"/>
      <c r="K110" s="123"/>
    </row>
    <row r="111" spans="1:11" hidden="1">
      <c r="A111" s="51" t="s">
        <v>26</v>
      </c>
      <c r="B111" s="284" t="s">
        <v>61</v>
      </c>
      <c r="C111" s="120"/>
      <c r="D111" s="120"/>
      <c r="E111" s="120"/>
      <c r="F111" s="120"/>
      <c r="G111" s="120"/>
      <c r="H111" s="120"/>
      <c r="I111" s="120"/>
      <c r="J111" s="120"/>
      <c r="K111" s="120"/>
    </row>
    <row r="112" spans="1:11" ht="33.75" hidden="1">
      <c r="A112" s="130" t="s">
        <v>283</v>
      </c>
      <c r="B112" s="131" t="s">
        <v>61</v>
      </c>
      <c r="C112" s="120"/>
      <c r="D112" s="120"/>
      <c r="E112" s="120"/>
      <c r="F112" s="120"/>
      <c r="G112" s="120"/>
      <c r="H112" s="120"/>
      <c r="I112" s="120"/>
      <c r="J112" s="120"/>
      <c r="K112" s="120"/>
    </row>
    <row r="113" spans="1:11" ht="22.5" hidden="1">
      <c r="A113" s="51" t="s">
        <v>284</v>
      </c>
      <c r="B113" s="284" t="s">
        <v>61</v>
      </c>
      <c r="C113" s="120"/>
      <c r="D113" s="120"/>
      <c r="E113" s="120"/>
      <c r="F113" s="120"/>
      <c r="G113" s="120"/>
      <c r="H113" s="120"/>
      <c r="I113" s="120"/>
      <c r="J113" s="120"/>
      <c r="K113" s="120"/>
    </row>
    <row r="114" spans="1:11" hidden="1">
      <c r="A114" s="51" t="s">
        <v>285</v>
      </c>
      <c r="B114" s="284" t="s">
        <v>61</v>
      </c>
      <c r="C114" s="120"/>
      <c r="D114" s="120"/>
      <c r="E114" s="120"/>
      <c r="F114" s="120"/>
      <c r="G114" s="120"/>
      <c r="H114" s="120"/>
      <c r="I114" s="120"/>
      <c r="J114" s="120"/>
      <c r="K114" s="120"/>
    </row>
    <row r="115" spans="1:11" ht="22.5" hidden="1">
      <c r="A115" s="51" t="s">
        <v>286</v>
      </c>
      <c r="B115" s="284" t="s">
        <v>61</v>
      </c>
      <c r="C115" s="120"/>
      <c r="D115" s="120"/>
      <c r="E115" s="120"/>
      <c r="F115" s="120"/>
      <c r="G115" s="120"/>
      <c r="H115" s="120"/>
      <c r="I115" s="120"/>
      <c r="J115" s="120"/>
      <c r="K115" s="120"/>
    </row>
    <row r="116" spans="1:11">
      <c r="B116" s="16"/>
    </row>
    <row r="117" spans="1:11">
      <c r="A117" s="83" t="s">
        <v>426</v>
      </c>
      <c r="B117" s="286"/>
      <c r="D117" t="s">
        <v>427</v>
      </c>
    </row>
    <row r="118" spans="1:11">
      <c r="A118" s="83" t="s">
        <v>114</v>
      </c>
      <c r="B118" s="286"/>
    </row>
    <row r="119" spans="1:11">
      <c r="A119" s="83" t="s">
        <v>115</v>
      </c>
      <c r="B119" s="286"/>
    </row>
    <row r="120" spans="1:11">
      <c r="A120" s="285"/>
      <c r="B120" s="16"/>
    </row>
    <row r="121" spans="1:11">
      <c r="A121" s="285"/>
      <c r="B121" s="16"/>
    </row>
    <row r="122" spans="1:11">
      <c r="A122" s="343" t="s">
        <v>116</v>
      </c>
      <c r="B122" s="343"/>
      <c r="D122" t="s">
        <v>428</v>
      </c>
    </row>
    <row r="123" spans="1:11">
      <c r="A123" s="83" t="s">
        <v>117</v>
      </c>
      <c r="B123" s="286"/>
    </row>
    <row r="124" spans="1:11">
      <c r="A124" s="83" t="s">
        <v>118</v>
      </c>
      <c r="B124" s="286"/>
    </row>
    <row r="125" spans="1:11">
      <c r="A125" s="285"/>
      <c r="B125" s="16"/>
    </row>
    <row r="126" spans="1:11">
      <c r="A126" s="285"/>
      <c r="B126" s="16"/>
    </row>
    <row r="127" spans="1:11">
      <c r="A127" s="83" t="s">
        <v>119</v>
      </c>
      <c r="B127" s="286"/>
      <c r="D127" t="s">
        <v>428</v>
      </c>
    </row>
    <row r="128" spans="1:11">
      <c r="A128" s="83" t="s">
        <v>120</v>
      </c>
      <c r="B128" s="286"/>
    </row>
    <row r="129" spans="1:2">
      <c r="A129" s="343"/>
      <c r="B129" s="343"/>
    </row>
  </sheetData>
  <mergeCells count="13">
    <mergeCell ref="J9:K9"/>
    <mergeCell ref="A122:B122"/>
    <mergeCell ref="A129:B129"/>
    <mergeCell ref="I1:K1"/>
    <mergeCell ref="A3:K3"/>
    <mergeCell ref="B5:K5"/>
    <mergeCell ref="A9:A10"/>
    <mergeCell ref="B9:B10"/>
    <mergeCell ref="C9:C10"/>
    <mergeCell ref="D9:E9"/>
    <mergeCell ref="F9:F10"/>
    <mergeCell ref="G9:H9"/>
    <mergeCell ref="I9:I10"/>
  </mergeCells>
  <hyperlinks>
    <hyperlink ref="A62" r:id="rId1" display="garantf1://3000000.0/"/>
    <hyperlink ref="A112" r:id="rId2" display="garantf1://3000000.0/"/>
  </hyperlinks>
  <pageMargins left="0.51181102362204722" right="0.31496062992125984" top="0.35433070866141736" bottom="0.35433070866141736" header="0.31496062992125984" footer="0.31496062992125984"/>
  <pageSetup paperSize="9" scale="70" fitToHeight="2" orientation="portrait" horizontalDpi="180" verticalDpi="180"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9"/>
  <sheetViews>
    <sheetView topLeftCell="A7" workbookViewId="0">
      <selection activeCell="G48" sqref="G48"/>
    </sheetView>
  </sheetViews>
  <sheetFormatPr defaultRowHeight="15"/>
  <cols>
    <col min="1" max="1" width="23.42578125" customWidth="1"/>
    <col min="2" max="2" width="14.28515625" customWidth="1"/>
  </cols>
  <sheetData>
    <row r="1" spans="1:11">
      <c r="B1" s="16"/>
      <c r="I1" s="344"/>
      <c r="J1" s="344"/>
      <c r="K1" s="344"/>
    </row>
    <row r="2" spans="1:11">
      <c r="B2" s="16"/>
      <c r="I2" s="97"/>
      <c r="J2" s="97"/>
      <c r="K2" s="97"/>
    </row>
    <row r="3" spans="1:11" ht="15.75">
      <c r="A3" s="345" t="s">
        <v>121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11" ht="15.75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39" customHeight="1">
      <c r="A5" s="99" t="s">
        <v>122</v>
      </c>
      <c r="B5" s="482" t="s">
        <v>448</v>
      </c>
      <c r="C5" s="482"/>
      <c r="D5" s="482"/>
      <c r="E5" s="482"/>
      <c r="F5" s="482"/>
      <c r="G5" s="482"/>
      <c r="H5" s="482"/>
      <c r="I5" s="482"/>
      <c r="J5" s="482"/>
      <c r="K5" s="482"/>
    </row>
    <row r="6" spans="1:11">
      <c r="A6" s="99" t="s">
        <v>123</v>
      </c>
      <c r="B6" s="100" t="s">
        <v>425</v>
      </c>
      <c r="C6" s="101"/>
      <c r="D6" s="101"/>
      <c r="E6" s="101"/>
      <c r="F6" s="102"/>
      <c r="G6" s="102"/>
      <c r="H6" s="102"/>
      <c r="I6" s="102"/>
      <c r="J6" s="102"/>
      <c r="K6" s="102"/>
    </row>
    <row r="7" spans="1:11" ht="26.25">
      <c r="A7" s="99" t="s">
        <v>124</v>
      </c>
      <c r="B7" s="100" t="s">
        <v>415</v>
      </c>
      <c r="C7" s="101"/>
      <c r="D7" s="101"/>
      <c r="E7" s="101"/>
      <c r="F7" s="102"/>
      <c r="G7" s="102"/>
      <c r="H7" s="102"/>
      <c r="I7" s="102"/>
      <c r="J7" s="102"/>
      <c r="K7" s="102"/>
    </row>
    <row r="8" spans="1:11">
      <c r="A8" s="103"/>
      <c r="B8" s="104"/>
      <c r="C8" s="49"/>
      <c r="D8" s="105"/>
      <c r="E8" s="105"/>
    </row>
    <row r="9" spans="1:11">
      <c r="A9" s="331" t="s">
        <v>22</v>
      </c>
      <c r="B9" s="332" t="s">
        <v>125</v>
      </c>
      <c r="C9" s="332" t="s">
        <v>423</v>
      </c>
      <c r="D9" s="331" t="s">
        <v>52</v>
      </c>
      <c r="E9" s="331"/>
      <c r="F9" s="332" t="s">
        <v>418</v>
      </c>
      <c r="G9" s="331" t="s">
        <v>52</v>
      </c>
      <c r="H9" s="331"/>
      <c r="I9" s="331" t="s">
        <v>126</v>
      </c>
      <c r="J9" s="331" t="s">
        <v>52</v>
      </c>
      <c r="K9" s="331"/>
    </row>
    <row r="10" spans="1:11" ht="101.25">
      <c r="A10" s="331"/>
      <c r="B10" s="334"/>
      <c r="C10" s="334"/>
      <c r="D10" s="284" t="s">
        <v>127</v>
      </c>
      <c r="E10" s="284" t="s">
        <v>128</v>
      </c>
      <c r="F10" s="334"/>
      <c r="G10" s="284" t="s">
        <v>127</v>
      </c>
      <c r="H10" s="51" t="s">
        <v>128</v>
      </c>
      <c r="I10" s="331"/>
      <c r="J10" s="284" t="s">
        <v>127</v>
      </c>
      <c r="K10" s="284" t="s">
        <v>128</v>
      </c>
    </row>
    <row r="11" spans="1:11">
      <c r="A11" s="106" t="s">
        <v>103</v>
      </c>
      <c r="B11" s="107" t="s">
        <v>61</v>
      </c>
      <c r="C11" s="259">
        <f t="shared" ref="C11:K11" si="0">C25</f>
        <v>771932</v>
      </c>
      <c r="D11" s="259">
        <f t="shared" si="0"/>
        <v>771932</v>
      </c>
      <c r="E11" s="259">
        <f t="shared" si="0"/>
        <v>0</v>
      </c>
      <c r="F11" s="259">
        <f t="shared" si="0"/>
        <v>771932</v>
      </c>
      <c r="G11" s="259">
        <f t="shared" si="0"/>
        <v>771932</v>
      </c>
      <c r="H11" s="259">
        <f t="shared" si="0"/>
        <v>0</v>
      </c>
      <c r="I11" s="259">
        <f t="shared" si="0"/>
        <v>771932</v>
      </c>
      <c r="J11" s="259">
        <f t="shared" si="0"/>
        <v>771932</v>
      </c>
      <c r="K11" s="259">
        <f t="shared" si="0"/>
        <v>0</v>
      </c>
    </row>
    <row r="12" spans="1:11" ht="21" hidden="1">
      <c r="A12" s="108" t="s">
        <v>129</v>
      </c>
      <c r="B12" s="109" t="s">
        <v>61</v>
      </c>
      <c r="C12" s="260"/>
      <c r="D12" s="260"/>
      <c r="E12" s="260"/>
      <c r="F12" s="260"/>
      <c r="G12" s="260"/>
      <c r="H12" s="260"/>
      <c r="I12" s="260"/>
      <c r="J12" s="260"/>
      <c r="K12" s="260"/>
    </row>
    <row r="13" spans="1:11" hidden="1">
      <c r="A13" s="110" t="s">
        <v>130</v>
      </c>
      <c r="B13" s="287" t="s">
        <v>61</v>
      </c>
      <c r="C13" s="261"/>
      <c r="D13" s="261"/>
      <c r="E13" s="261"/>
      <c r="F13" s="261"/>
      <c r="G13" s="261"/>
      <c r="H13" s="261"/>
      <c r="I13" s="261"/>
      <c r="J13" s="261"/>
      <c r="K13" s="261"/>
    </row>
    <row r="14" spans="1:11" hidden="1">
      <c r="A14" s="110" t="s">
        <v>131</v>
      </c>
      <c r="B14" s="284" t="s">
        <v>61</v>
      </c>
      <c r="C14" s="261"/>
      <c r="D14" s="261"/>
      <c r="E14" s="261"/>
      <c r="F14" s="261"/>
      <c r="G14" s="261"/>
      <c r="H14" s="261"/>
      <c r="I14" s="261"/>
      <c r="J14" s="261"/>
      <c r="K14" s="261"/>
    </row>
    <row r="15" spans="1:11" ht="94.5" hidden="1">
      <c r="A15" s="110" t="s">
        <v>132</v>
      </c>
      <c r="B15" s="287" t="s">
        <v>61</v>
      </c>
      <c r="C15" s="261">
        <f>C17+C18</f>
        <v>0</v>
      </c>
      <c r="D15" s="261">
        <f t="shared" ref="D15:K15" si="1">D17+D18</f>
        <v>0</v>
      </c>
      <c r="E15" s="261">
        <f t="shared" si="1"/>
        <v>0</v>
      </c>
      <c r="F15" s="261">
        <f t="shared" si="1"/>
        <v>0</v>
      </c>
      <c r="G15" s="261">
        <f t="shared" si="1"/>
        <v>0</v>
      </c>
      <c r="H15" s="261">
        <f t="shared" si="1"/>
        <v>0</v>
      </c>
      <c r="I15" s="261">
        <f t="shared" si="1"/>
        <v>0</v>
      </c>
      <c r="J15" s="261">
        <f t="shared" si="1"/>
        <v>0</v>
      </c>
      <c r="K15" s="261">
        <f t="shared" si="1"/>
        <v>0</v>
      </c>
    </row>
    <row r="16" spans="1:11" hidden="1">
      <c r="A16" s="51" t="s">
        <v>28</v>
      </c>
      <c r="B16" s="284" t="s">
        <v>61</v>
      </c>
      <c r="C16" s="261"/>
      <c r="D16" s="261"/>
      <c r="E16" s="261"/>
      <c r="F16" s="261"/>
      <c r="G16" s="261"/>
      <c r="H16" s="261"/>
      <c r="I16" s="261"/>
      <c r="J16" s="261"/>
      <c r="K16" s="261"/>
    </row>
    <row r="17" spans="1:11" hidden="1">
      <c r="A17" s="51" t="s">
        <v>133</v>
      </c>
      <c r="B17" s="284" t="s">
        <v>61</v>
      </c>
      <c r="C17" s="261"/>
      <c r="D17" s="261"/>
      <c r="E17" s="261"/>
      <c r="F17" s="261"/>
      <c r="G17" s="261"/>
      <c r="H17" s="261"/>
      <c r="I17" s="261"/>
      <c r="J17" s="261"/>
      <c r="K17" s="261"/>
    </row>
    <row r="18" spans="1:11" hidden="1">
      <c r="A18" s="51" t="s">
        <v>134</v>
      </c>
      <c r="B18" s="284" t="s">
        <v>61</v>
      </c>
      <c r="C18" s="261"/>
      <c r="D18" s="261"/>
      <c r="E18" s="261"/>
      <c r="F18" s="261"/>
      <c r="G18" s="261"/>
      <c r="H18" s="261"/>
      <c r="I18" s="261"/>
      <c r="J18" s="261"/>
      <c r="K18" s="261"/>
    </row>
    <row r="19" spans="1:11" hidden="1">
      <c r="A19" s="51"/>
      <c r="B19" s="284" t="s">
        <v>61</v>
      </c>
      <c r="C19" s="261"/>
      <c r="D19" s="261"/>
      <c r="E19" s="261"/>
      <c r="F19" s="261"/>
      <c r="G19" s="261"/>
      <c r="H19" s="261"/>
      <c r="I19" s="261"/>
      <c r="J19" s="261"/>
      <c r="K19" s="261"/>
    </row>
    <row r="20" spans="1:11" ht="31.5" hidden="1">
      <c r="A20" s="110" t="s">
        <v>135</v>
      </c>
      <c r="B20" s="287" t="s">
        <v>61</v>
      </c>
      <c r="C20" s="261"/>
      <c r="D20" s="261"/>
      <c r="E20" s="261"/>
      <c r="F20" s="261"/>
      <c r="G20" s="261"/>
      <c r="H20" s="261"/>
      <c r="I20" s="261"/>
      <c r="J20" s="261"/>
      <c r="K20" s="261"/>
    </row>
    <row r="21" spans="1:11" hidden="1">
      <c r="A21" s="51" t="s">
        <v>28</v>
      </c>
      <c r="B21" s="284" t="s">
        <v>61</v>
      </c>
      <c r="C21" s="261"/>
      <c r="D21" s="261"/>
      <c r="E21" s="261"/>
      <c r="F21" s="261"/>
      <c r="G21" s="261"/>
      <c r="H21" s="261"/>
      <c r="I21" s="261"/>
      <c r="J21" s="261"/>
      <c r="K21" s="261"/>
    </row>
    <row r="22" spans="1:11" hidden="1">
      <c r="A22" s="51"/>
      <c r="B22" s="284"/>
      <c r="C22" s="261"/>
      <c r="D22" s="261"/>
      <c r="E22" s="261"/>
      <c r="F22" s="261"/>
      <c r="G22" s="261"/>
      <c r="H22" s="261"/>
      <c r="I22" s="261"/>
      <c r="J22" s="261"/>
      <c r="K22" s="261"/>
    </row>
    <row r="23" spans="1:11" ht="21" hidden="1">
      <c r="A23" s="110" t="s">
        <v>136</v>
      </c>
      <c r="B23" s="284" t="s">
        <v>61</v>
      </c>
      <c r="C23" s="261"/>
      <c r="D23" s="261"/>
      <c r="E23" s="261"/>
      <c r="F23" s="261"/>
      <c r="G23" s="261"/>
      <c r="H23" s="261"/>
      <c r="I23" s="261"/>
      <c r="J23" s="261"/>
      <c r="K23" s="261"/>
    </row>
    <row r="24" spans="1:11" ht="22.5" hidden="1">
      <c r="A24" s="51" t="s">
        <v>137</v>
      </c>
      <c r="B24" s="284" t="s">
        <v>61</v>
      </c>
      <c r="C24" s="261"/>
      <c r="D24" s="261"/>
      <c r="E24" s="261"/>
      <c r="F24" s="261"/>
      <c r="G24" s="261"/>
      <c r="H24" s="261"/>
      <c r="I24" s="261"/>
      <c r="J24" s="261"/>
      <c r="K24" s="261"/>
    </row>
    <row r="25" spans="1:11">
      <c r="A25" s="55" t="s">
        <v>138</v>
      </c>
      <c r="B25" s="56">
        <v>900</v>
      </c>
      <c r="C25" s="262">
        <f t="shared" ref="C25:K25" si="2">C27+C34+C87+C91+C97</f>
        <v>771932</v>
      </c>
      <c r="D25" s="262">
        <f t="shared" si="2"/>
        <v>771932</v>
      </c>
      <c r="E25" s="262">
        <f t="shared" si="2"/>
        <v>0</v>
      </c>
      <c r="F25" s="262">
        <f t="shared" si="2"/>
        <v>771932</v>
      </c>
      <c r="G25" s="262">
        <f t="shared" si="2"/>
        <v>771932</v>
      </c>
      <c r="H25" s="262">
        <f t="shared" si="2"/>
        <v>0</v>
      </c>
      <c r="I25" s="262">
        <f t="shared" si="2"/>
        <v>771932</v>
      </c>
      <c r="J25" s="262">
        <f t="shared" si="2"/>
        <v>771932</v>
      </c>
      <c r="K25" s="262">
        <f t="shared" si="2"/>
        <v>0</v>
      </c>
    </row>
    <row r="26" spans="1:11">
      <c r="A26" s="51" t="s">
        <v>28</v>
      </c>
      <c r="B26" s="284"/>
      <c r="C26" s="261"/>
      <c r="D26" s="261"/>
      <c r="E26" s="261"/>
      <c r="F26" s="261"/>
      <c r="G26" s="261"/>
      <c r="H26" s="261"/>
      <c r="I26" s="261"/>
      <c r="J26" s="261"/>
      <c r="K26" s="261"/>
    </row>
    <row r="27" spans="1:11" ht="30" customHeight="1">
      <c r="A27" s="64" t="s">
        <v>139</v>
      </c>
      <c r="B27" s="65">
        <v>210</v>
      </c>
      <c r="C27" s="263">
        <f>C28+C29+C33</f>
        <v>20832</v>
      </c>
      <c r="D27" s="263">
        <f t="shared" ref="D27:K27" si="3">D28+D29+D33</f>
        <v>20832</v>
      </c>
      <c r="E27" s="263">
        <f t="shared" si="3"/>
        <v>0</v>
      </c>
      <c r="F27" s="263">
        <f t="shared" si="3"/>
        <v>20832</v>
      </c>
      <c r="G27" s="263">
        <f t="shared" si="3"/>
        <v>20832</v>
      </c>
      <c r="H27" s="263">
        <f t="shared" si="3"/>
        <v>0</v>
      </c>
      <c r="I27" s="263">
        <f t="shared" si="3"/>
        <v>20832</v>
      </c>
      <c r="J27" s="263">
        <f t="shared" si="3"/>
        <v>20832</v>
      </c>
      <c r="K27" s="263">
        <f t="shared" si="3"/>
        <v>0</v>
      </c>
    </row>
    <row r="28" spans="1:11">
      <c r="A28" s="67" t="s">
        <v>140</v>
      </c>
      <c r="B28" s="68">
        <v>211</v>
      </c>
      <c r="C28" s="261">
        <v>16000</v>
      </c>
      <c r="D28" s="261">
        <v>16000</v>
      </c>
      <c r="E28" s="261"/>
      <c r="F28" s="261">
        <v>16000</v>
      </c>
      <c r="G28" s="261">
        <v>16000</v>
      </c>
      <c r="H28" s="261"/>
      <c r="I28" s="261">
        <v>16000</v>
      </c>
      <c r="J28" s="261">
        <v>16000</v>
      </c>
      <c r="K28" s="261"/>
    </row>
    <row r="29" spans="1:11">
      <c r="A29" s="111" t="s">
        <v>141</v>
      </c>
      <c r="B29" s="70">
        <v>212</v>
      </c>
      <c r="C29" s="263">
        <f>C30+C31+C32</f>
        <v>0</v>
      </c>
      <c r="D29" s="263">
        <f t="shared" ref="D29:K29" si="4">D30+D31+D32</f>
        <v>0</v>
      </c>
      <c r="E29" s="263">
        <f t="shared" si="4"/>
        <v>0</v>
      </c>
      <c r="F29" s="263">
        <f t="shared" si="4"/>
        <v>0</v>
      </c>
      <c r="G29" s="263">
        <f t="shared" si="4"/>
        <v>0</v>
      </c>
      <c r="H29" s="263">
        <f t="shared" si="4"/>
        <v>0</v>
      </c>
      <c r="I29" s="263">
        <f t="shared" si="4"/>
        <v>0</v>
      </c>
      <c r="J29" s="263">
        <f t="shared" si="4"/>
        <v>0</v>
      </c>
      <c r="K29" s="263">
        <f t="shared" si="4"/>
        <v>0</v>
      </c>
    </row>
    <row r="30" spans="1:11" ht="23.25" hidden="1">
      <c r="A30" s="69" t="s">
        <v>142</v>
      </c>
      <c r="B30" s="71" t="s">
        <v>143</v>
      </c>
      <c r="C30" s="261"/>
      <c r="D30" s="261"/>
      <c r="E30" s="261"/>
      <c r="F30" s="261"/>
      <c r="G30" s="261"/>
      <c r="H30" s="261"/>
      <c r="I30" s="261"/>
      <c r="J30" s="261"/>
      <c r="K30" s="261"/>
    </row>
    <row r="31" spans="1:11" hidden="1">
      <c r="A31" s="69" t="s">
        <v>144</v>
      </c>
      <c r="B31" s="71" t="s">
        <v>145</v>
      </c>
      <c r="C31" s="261"/>
      <c r="D31" s="261"/>
      <c r="E31" s="261"/>
      <c r="F31" s="261"/>
      <c r="G31" s="261"/>
      <c r="H31" s="261"/>
      <c r="I31" s="261"/>
      <c r="J31" s="261"/>
      <c r="K31" s="261"/>
    </row>
    <row r="32" spans="1:11" ht="34.5" hidden="1">
      <c r="A32" s="69" t="s">
        <v>146</v>
      </c>
      <c r="B32" s="71" t="s">
        <v>147</v>
      </c>
      <c r="C32" s="261"/>
      <c r="D32" s="261"/>
      <c r="E32" s="261"/>
      <c r="F32" s="261"/>
      <c r="G32" s="261"/>
      <c r="H32" s="261"/>
      <c r="I32" s="261"/>
      <c r="J32" s="261"/>
      <c r="K32" s="261"/>
    </row>
    <row r="33" spans="1:11" ht="22.5">
      <c r="A33" s="73" t="s">
        <v>148</v>
      </c>
      <c r="B33" s="74">
        <v>213</v>
      </c>
      <c r="C33" s="264">
        <v>4832</v>
      </c>
      <c r="D33" s="264">
        <v>4832</v>
      </c>
      <c r="E33" s="264"/>
      <c r="F33" s="264">
        <v>4832</v>
      </c>
      <c r="G33" s="264">
        <v>4832</v>
      </c>
      <c r="H33" s="264"/>
      <c r="I33" s="264">
        <v>4832</v>
      </c>
      <c r="J33" s="264">
        <v>4832</v>
      </c>
      <c r="K33" s="264"/>
    </row>
    <row r="34" spans="1:11">
      <c r="A34" s="112" t="s">
        <v>149</v>
      </c>
      <c r="B34" s="70">
        <v>220</v>
      </c>
      <c r="C34" s="262">
        <f>C35+C36+C37+C46+C47+C68</f>
        <v>628700</v>
      </c>
      <c r="D34" s="262">
        <f t="shared" ref="D34:K34" si="5">D35+D36+D37+D46+D47+D68</f>
        <v>628700</v>
      </c>
      <c r="E34" s="262">
        <f t="shared" si="5"/>
        <v>0</v>
      </c>
      <c r="F34" s="262">
        <f t="shared" si="5"/>
        <v>628700</v>
      </c>
      <c r="G34" s="262">
        <f t="shared" si="5"/>
        <v>628700</v>
      </c>
      <c r="H34" s="262">
        <f t="shared" si="5"/>
        <v>0</v>
      </c>
      <c r="I34" s="262">
        <f t="shared" si="5"/>
        <v>628700</v>
      </c>
      <c r="J34" s="262">
        <f t="shared" si="5"/>
        <v>628700</v>
      </c>
      <c r="K34" s="262">
        <f t="shared" si="5"/>
        <v>0</v>
      </c>
    </row>
    <row r="35" spans="1:11" ht="30" hidden="1" customHeight="1">
      <c r="A35" s="79" t="s">
        <v>150</v>
      </c>
      <c r="B35" s="68">
        <v>221</v>
      </c>
      <c r="C35" s="261"/>
      <c r="D35" s="261"/>
      <c r="E35" s="261"/>
      <c r="F35" s="261"/>
      <c r="G35" s="261"/>
      <c r="H35" s="261"/>
      <c r="I35" s="261"/>
      <c r="J35" s="261"/>
      <c r="K35" s="261"/>
    </row>
    <row r="36" spans="1:11" hidden="1">
      <c r="A36" s="79" t="s">
        <v>151</v>
      </c>
      <c r="B36" s="68">
        <v>222</v>
      </c>
      <c r="C36" s="261"/>
      <c r="D36" s="261"/>
      <c r="E36" s="261"/>
      <c r="F36" s="261"/>
      <c r="G36" s="261"/>
      <c r="H36" s="261"/>
      <c r="I36" s="261"/>
      <c r="J36" s="261"/>
      <c r="K36" s="261"/>
    </row>
    <row r="37" spans="1:11" hidden="1">
      <c r="A37" s="112" t="s">
        <v>152</v>
      </c>
      <c r="B37" s="70">
        <v>223</v>
      </c>
      <c r="C37" s="263">
        <f>C38+C43</f>
        <v>0</v>
      </c>
      <c r="D37" s="263">
        <f t="shared" ref="D37:K37" si="6">D38+D43</f>
        <v>0</v>
      </c>
      <c r="E37" s="263">
        <f t="shared" si="6"/>
        <v>0</v>
      </c>
      <c r="F37" s="263">
        <f t="shared" si="6"/>
        <v>0</v>
      </c>
      <c r="G37" s="263">
        <f t="shared" si="6"/>
        <v>0</v>
      </c>
      <c r="H37" s="263">
        <f t="shared" si="6"/>
        <v>0</v>
      </c>
      <c r="I37" s="263">
        <f t="shared" si="6"/>
        <v>0</v>
      </c>
      <c r="J37" s="263">
        <f t="shared" si="6"/>
        <v>0</v>
      </c>
      <c r="K37" s="263">
        <f t="shared" si="6"/>
        <v>0</v>
      </c>
    </row>
    <row r="38" spans="1:11" ht="53.25" hidden="1" customHeight="1">
      <c r="A38" s="113" t="s">
        <v>153</v>
      </c>
      <c r="B38" s="65" t="s">
        <v>154</v>
      </c>
      <c r="C38" s="263">
        <f>C39+C40+C41+C42</f>
        <v>0</v>
      </c>
      <c r="D38" s="263">
        <f t="shared" ref="D38:K38" si="7">D39+D40+D41+D42</f>
        <v>0</v>
      </c>
      <c r="E38" s="263">
        <f t="shared" si="7"/>
        <v>0</v>
      </c>
      <c r="F38" s="263">
        <f t="shared" si="7"/>
        <v>0</v>
      </c>
      <c r="G38" s="263">
        <f t="shared" si="7"/>
        <v>0</v>
      </c>
      <c r="H38" s="263">
        <f t="shared" si="7"/>
        <v>0</v>
      </c>
      <c r="I38" s="263">
        <f t="shared" si="7"/>
        <v>0</v>
      </c>
      <c r="J38" s="263">
        <f t="shared" si="7"/>
        <v>0</v>
      </c>
      <c r="K38" s="263">
        <f t="shared" si="7"/>
        <v>0</v>
      </c>
    </row>
    <row r="39" spans="1:11" ht="22.5" hidden="1" customHeight="1">
      <c r="A39" s="82" t="s">
        <v>155</v>
      </c>
      <c r="B39" s="71" t="s">
        <v>156</v>
      </c>
      <c r="C39" s="261"/>
      <c r="D39" s="261"/>
      <c r="E39" s="261"/>
      <c r="F39" s="261"/>
      <c r="G39" s="261"/>
      <c r="H39" s="261"/>
      <c r="I39" s="261"/>
      <c r="J39" s="261"/>
      <c r="K39" s="261"/>
    </row>
    <row r="40" spans="1:11" ht="18" hidden="1" customHeight="1">
      <c r="A40" s="82" t="s">
        <v>157</v>
      </c>
      <c r="B40" s="71" t="s">
        <v>158</v>
      </c>
      <c r="C40" s="261"/>
      <c r="D40" s="261"/>
      <c r="E40" s="261"/>
      <c r="F40" s="261"/>
      <c r="G40" s="261"/>
      <c r="H40" s="261"/>
      <c r="I40" s="261"/>
      <c r="J40" s="261"/>
      <c r="K40" s="261"/>
    </row>
    <row r="41" spans="1:11" ht="21.75" hidden="1" customHeight="1">
      <c r="A41" s="82" t="s">
        <v>159</v>
      </c>
      <c r="B41" s="71" t="s">
        <v>160</v>
      </c>
      <c r="C41" s="261"/>
      <c r="D41" s="261"/>
      <c r="E41" s="261"/>
      <c r="F41" s="261"/>
      <c r="G41" s="261"/>
      <c r="H41" s="261"/>
      <c r="I41" s="261"/>
      <c r="J41" s="261"/>
      <c r="K41" s="261"/>
    </row>
    <row r="42" spans="1:11" ht="29.25" hidden="1" customHeight="1">
      <c r="A42" s="82" t="s">
        <v>161</v>
      </c>
      <c r="B42" s="71" t="s">
        <v>162</v>
      </c>
      <c r="C42" s="261"/>
      <c r="D42" s="261"/>
      <c r="E42" s="261"/>
      <c r="F42" s="261"/>
      <c r="G42" s="261"/>
      <c r="H42" s="261"/>
      <c r="I42" s="261"/>
      <c r="J42" s="261"/>
      <c r="K42" s="261"/>
    </row>
    <row r="43" spans="1:11" ht="27.75" hidden="1" customHeight="1">
      <c r="A43" s="76" t="s">
        <v>163</v>
      </c>
      <c r="B43" s="65" t="s">
        <v>164</v>
      </c>
      <c r="C43" s="265">
        <f>C44+C45</f>
        <v>0</v>
      </c>
      <c r="D43" s="265">
        <f t="shared" ref="D43:K43" si="8">D44+D45</f>
        <v>0</v>
      </c>
      <c r="E43" s="265">
        <f t="shared" si="8"/>
        <v>0</v>
      </c>
      <c r="F43" s="265">
        <f t="shared" si="8"/>
        <v>0</v>
      </c>
      <c r="G43" s="265">
        <f t="shared" si="8"/>
        <v>0</v>
      </c>
      <c r="H43" s="265">
        <f t="shared" si="8"/>
        <v>0</v>
      </c>
      <c r="I43" s="265">
        <f t="shared" si="8"/>
        <v>0</v>
      </c>
      <c r="J43" s="265">
        <f t="shared" si="8"/>
        <v>0</v>
      </c>
      <c r="K43" s="265">
        <f t="shared" si="8"/>
        <v>0</v>
      </c>
    </row>
    <row r="44" spans="1:11" ht="32.25" hidden="1" customHeight="1">
      <c r="A44" s="82" t="s">
        <v>165</v>
      </c>
      <c r="B44" s="71" t="s">
        <v>166</v>
      </c>
      <c r="C44" s="261"/>
      <c r="D44" s="261"/>
      <c r="E44" s="261"/>
      <c r="F44" s="261"/>
      <c r="G44" s="261"/>
      <c r="H44" s="261"/>
      <c r="I44" s="261"/>
      <c r="J44" s="261"/>
      <c r="K44" s="261"/>
    </row>
    <row r="45" spans="1:11" ht="24.75" hidden="1" customHeight="1">
      <c r="A45" s="82" t="s">
        <v>167</v>
      </c>
      <c r="B45" s="71" t="s">
        <v>168</v>
      </c>
      <c r="C45" s="261"/>
      <c r="D45" s="261"/>
      <c r="E45" s="261"/>
      <c r="F45" s="261"/>
      <c r="G45" s="261"/>
      <c r="H45" s="261"/>
      <c r="I45" s="261"/>
      <c r="J45" s="261"/>
      <c r="K45" s="261"/>
    </row>
    <row r="46" spans="1:11" ht="23.25" hidden="1" customHeight="1">
      <c r="A46" s="76" t="s">
        <v>169</v>
      </c>
      <c r="B46" s="65">
        <v>224</v>
      </c>
      <c r="C46" s="265"/>
      <c r="D46" s="265"/>
      <c r="E46" s="265"/>
      <c r="F46" s="265"/>
      <c r="G46" s="265"/>
      <c r="H46" s="265"/>
      <c r="I46" s="265"/>
      <c r="J46" s="265"/>
      <c r="K46" s="265"/>
    </row>
    <row r="47" spans="1:11" ht="33" customHeight="1">
      <c r="A47" s="76" t="s">
        <v>170</v>
      </c>
      <c r="B47" s="65">
        <v>225</v>
      </c>
      <c r="C47" s="263">
        <f>C48+C53+C58+C59+C60+C65+C66+C67</f>
        <v>628700</v>
      </c>
      <c r="D47" s="263">
        <f t="shared" ref="D47:K47" si="9">D48+D53+D58+D59+D60+D65+D66+D67</f>
        <v>628700</v>
      </c>
      <c r="E47" s="263">
        <f t="shared" si="9"/>
        <v>0</v>
      </c>
      <c r="F47" s="263">
        <f t="shared" si="9"/>
        <v>628700</v>
      </c>
      <c r="G47" s="263">
        <f t="shared" si="9"/>
        <v>628700</v>
      </c>
      <c r="H47" s="263">
        <f t="shared" si="9"/>
        <v>0</v>
      </c>
      <c r="I47" s="263">
        <f t="shared" si="9"/>
        <v>628700</v>
      </c>
      <c r="J47" s="263">
        <f t="shared" si="9"/>
        <v>628700</v>
      </c>
      <c r="K47" s="263">
        <f t="shared" si="9"/>
        <v>0</v>
      </c>
    </row>
    <row r="48" spans="1:11" ht="33" customHeight="1">
      <c r="A48" s="82" t="s">
        <v>171</v>
      </c>
      <c r="B48" s="71" t="s">
        <v>172</v>
      </c>
      <c r="C48" s="266">
        <f>C50+C51+C52</f>
        <v>0</v>
      </c>
      <c r="D48" s="266">
        <f t="shared" ref="D48:K48" si="10">D50+D51+D52</f>
        <v>0</v>
      </c>
      <c r="E48" s="266">
        <f t="shared" si="10"/>
        <v>0</v>
      </c>
      <c r="F48" s="266">
        <f t="shared" si="10"/>
        <v>0</v>
      </c>
      <c r="G48" s="266">
        <f t="shared" si="10"/>
        <v>0</v>
      </c>
      <c r="H48" s="266">
        <f t="shared" si="10"/>
        <v>0</v>
      </c>
      <c r="I48" s="266">
        <f t="shared" si="10"/>
        <v>0</v>
      </c>
      <c r="J48" s="266">
        <f t="shared" si="10"/>
        <v>0</v>
      </c>
      <c r="K48" s="266">
        <f t="shared" si="10"/>
        <v>0</v>
      </c>
    </row>
    <row r="49" spans="1:11">
      <c r="A49" s="82" t="s">
        <v>28</v>
      </c>
      <c r="B49" s="71"/>
      <c r="C49" s="261"/>
      <c r="D49" s="261"/>
      <c r="E49" s="261"/>
      <c r="F49" s="261"/>
      <c r="G49" s="261"/>
      <c r="H49" s="261"/>
      <c r="I49" s="261"/>
      <c r="J49" s="261"/>
      <c r="K49" s="261"/>
    </row>
    <row r="50" spans="1:11" ht="16.5" customHeight="1">
      <c r="A50" s="114" t="s">
        <v>173</v>
      </c>
      <c r="B50" s="115" t="s">
        <v>174</v>
      </c>
      <c r="C50" s="267"/>
      <c r="D50" s="267"/>
      <c r="E50" s="267"/>
      <c r="F50" s="267"/>
      <c r="G50" s="267"/>
      <c r="H50" s="267"/>
      <c r="I50" s="267"/>
      <c r="J50" s="267"/>
      <c r="K50" s="267"/>
    </row>
    <row r="51" spans="1:11" ht="18" customHeight="1">
      <c r="A51" s="114" t="s">
        <v>175</v>
      </c>
      <c r="B51" s="115" t="s">
        <v>176</v>
      </c>
      <c r="C51" s="267"/>
      <c r="D51" s="267"/>
      <c r="E51" s="267"/>
      <c r="F51" s="267"/>
      <c r="G51" s="267"/>
      <c r="H51" s="267"/>
      <c r="I51" s="267"/>
      <c r="J51" s="267"/>
      <c r="K51" s="267"/>
    </row>
    <row r="52" spans="1:11" ht="21.75" customHeight="1">
      <c r="A52" s="114" t="s">
        <v>177</v>
      </c>
      <c r="B52" s="115" t="s">
        <v>178</v>
      </c>
      <c r="C52" s="267"/>
      <c r="D52" s="267"/>
      <c r="E52" s="267"/>
      <c r="F52" s="267"/>
      <c r="G52" s="267"/>
      <c r="H52" s="267"/>
      <c r="I52" s="267"/>
      <c r="J52" s="267"/>
      <c r="K52" s="267"/>
    </row>
    <row r="53" spans="1:11">
      <c r="A53" s="118" t="s">
        <v>179</v>
      </c>
      <c r="B53" s="119" t="s">
        <v>180</v>
      </c>
      <c r="C53" s="263">
        <f>C54+C55+C56+C57</f>
        <v>628700</v>
      </c>
      <c r="D53" s="263">
        <f t="shared" ref="D53:K53" si="11">D54+D55+D56+D57</f>
        <v>628700</v>
      </c>
      <c r="E53" s="263">
        <f t="shared" si="11"/>
        <v>0</v>
      </c>
      <c r="F53" s="263">
        <f t="shared" si="11"/>
        <v>628700</v>
      </c>
      <c r="G53" s="263">
        <f t="shared" si="11"/>
        <v>628700</v>
      </c>
      <c r="H53" s="263">
        <f t="shared" si="11"/>
        <v>0</v>
      </c>
      <c r="I53" s="263">
        <f t="shared" si="11"/>
        <v>628700</v>
      </c>
      <c r="J53" s="263">
        <f t="shared" si="11"/>
        <v>628700</v>
      </c>
      <c r="K53" s="263">
        <f t="shared" si="11"/>
        <v>0</v>
      </c>
    </row>
    <row r="54" spans="1:11" ht="25.5" customHeight="1">
      <c r="A54" s="82" t="s">
        <v>181</v>
      </c>
      <c r="B54" s="71" t="s">
        <v>182</v>
      </c>
      <c r="C54" s="261">
        <v>8200</v>
      </c>
      <c r="D54" s="261">
        <v>8200</v>
      </c>
      <c r="E54" s="261"/>
      <c r="F54" s="261">
        <v>8200</v>
      </c>
      <c r="G54" s="261">
        <v>8200</v>
      </c>
      <c r="H54" s="261"/>
      <c r="I54" s="261">
        <v>8200</v>
      </c>
      <c r="J54" s="261">
        <v>8200</v>
      </c>
      <c r="K54" s="261"/>
    </row>
    <row r="55" spans="1:11">
      <c r="A55" s="82" t="s">
        <v>183</v>
      </c>
      <c r="B55" s="71" t="s">
        <v>184</v>
      </c>
      <c r="C55" s="261">
        <v>31500</v>
      </c>
      <c r="D55" s="261">
        <v>31500</v>
      </c>
      <c r="E55" s="261"/>
      <c r="F55" s="261">
        <v>31500</v>
      </c>
      <c r="G55" s="261">
        <v>31500</v>
      </c>
      <c r="H55" s="261"/>
      <c r="I55" s="261">
        <v>31500</v>
      </c>
      <c r="J55" s="261">
        <v>31500</v>
      </c>
      <c r="K55" s="261"/>
    </row>
    <row r="56" spans="1:11" ht="27.75" customHeight="1">
      <c r="A56" s="82" t="s">
        <v>185</v>
      </c>
      <c r="B56" s="71" t="s">
        <v>186</v>
      </c>
      <c r="C56" s="261">
        <v>589000</v>
      </c>
      <c r="D56" s="261">
        <v>589000</v>
      </c>
      <c r="E56" s="261"/>
      <c r="F56" s="261">
        <v>589000</v>
      </c>
      <c r="G56" s="261">
        <v>589000</v>
      </c>
      <c r="H56" s="261"/>
      <c r="I56" s="261">
        <v>589000</v>
      </c>
      <c r="J56" s="261">
        <v>589000</v>
      </c>
      <c r="K56" s="261"/>
    </row>
    <row r="57" spans="1:11" ht="23.25" customHeight="1">
      <c r="A57" s="82" t="s">
        <v>187</v>
      </c>
      <c r="B57" s="71" t="s">
        <v>188</v>
      </c>
      <c r="C57" s="261"/>
      <c r="D57" s="261"/>
      <c r="E57" s="261"/>
      <c r="F57" s="261"/>
      <c r="G57" s="261"/>
      <c r="H57" s="261"/>
      <c r="I57" s="261"/>
      <c r="J57" s="261"/>
      <c r="K57" s="261"/>
    </row>
    <row r="58" spans="1:11" ht="37.5" customHeight="1">
      <c r="A58" s="82" t="s">
        <v>189</v>
      </c>
      <c r="B58" s="71" t="s">
        <v>190</v>
      </c>
      <c r="C58" s="261"/>
      <c r="D58" s="261"/>
      <c r="E58" s="261"/>
      <c r="F58" s="261"/>
      <c r="G58" s="261"/>
      <c r="H58" s="261"/>
      <c r="I58" s="261"/>
      <c r="J58" s="261"/>
      <c r="K58" s="261"/>
    </row>
    <row r="59" spans="1:11" ht="18.75" customHeight="1">
      <c r="A59" s="82" t="s">
        <v>191</v>
      </c>
      <c r="B59" s="71" t="s">
        <v>192</v>
      </c>
      <c r="C59" s="261"/>
      <c r="D59" s="261"/>
      <c r="E59" s="261"/>
      <c r="F59" s="261"/>
      <c r="G59" s="261"/>
      <c r="H59" s="261"/>
      <c r="I59" s="261"/>
      <c r="J59" s="261"/>
      <c r="K59" s="261"/>
    </row>
    <row r="60" spans="1:11" ht="39.75" hidden="1" customHeight="1">
      <c r="A60" s="118" t="s">
        <v>193</v>
      </c>
      <c r="B60" s="119" t="s">
        <v>194</v>
      </c>
      <c r="C60" s="263">
        <f>C61+C62+C63+C64</f>
        <v>0</v>
      </c>
      <c r="D60" s="263">
        <f t="shared" ref="D60:K60" si="12">D61+D62+D63+D64</f>
        <v>0</v>
      </c>
      <c r="E60" s="263">
        <f t="shared" si="12"/>
        <v>0</v>
      </c>
      <c r="F60" s="263">
        <f t="shared" si="12"/>
        <v>0</v>
      </c>
      <c r="G60" s="263">
        <f t="shared" si="12"/>
        <v>0</v>
      </c>
      <c r="H60" s="263">
        <f t="shared" si="12"/>
        <v>0</v>
      </c>
      <c r="I60" s="263">
        <f t="shared" si="12"/>
        <v>0</v>
      </c>
      <c r="J60" s="263">
        <f t="shared" si="12"/>
        <v>0</v>
      </c>
      <c r="K60" s="263">
        <f t="shared" si="12"/>
        <v>0</v>
      </c>
    </row>
    <row r="61" spans="1:11" ht="39.75" hidden="1" customHeight="1">
      <c r="A61" s="82" t="s">
        <v>195</v>
      </c>
      <c r="B61" s="71" t="s">
        <v>196</v>
      </c>
      <c r="C61" s="261"/>
      <c r="D61" s="261"/>
      <c r="E61" s="261"/>
      <c r="F61" s="261"/>
      <c r="G61" s="261"/>
      <c r="H61" s="261"/>
      <c r="I61" s="261"/>
      <c r="J61" s="261"/>
      <c r="K61" s="261"/>
    </row>
    <row r="62" spans="1:11" ht="33" hidden="1" customHeight="1">
      <c r="A62" s="82" t="s">
        <v>197</v>
      </c>
      <c r="B62" s="71" t="s">
        <v>198</v>
      </c>
      <c r="C62" s="261"/>
      <c r="D62" s="261"/>
      <c r="E62" s="261"/>
      <c r="F62" s="261"/>
      <c r="G62" s="261"/>
      <c r="H62" s="261"/>
      <c r="I62" s="261"/>
      <c r="J62" s="261"/>
      <c r="K62" s="261"/>
    </row>
    <row r="63" spans="1:11" ht="33.75" hidden="1" customHeight="1">
      <c r="A63" s="82" t="s">
        <v>199</v>
      </c>
      <c r="B63" s="71" t="s">
        <v>200</v>
      </c>
      <c r="C63" s="261"/>
      <c r="D63" s="261"/>
      <c r="E63" s="261"/>
      <c r="F63" s="261"/>
      <c r="G63" s="261"/>
      <c r="H63" s="261"/>
      <c r="I63" s="261"/>
      <c r="J63" s="261"/>
      <c r="K63" s="261"/>
    </row>
    <row r="64" spans="1:11" ht="21.75" hidden="1" customHeight="1">
      <c r="A64" s="82" t="s">
        <v>201</v>
      </c>
      <c r="B64" s="71" t="s">
        <v>202</v>
      </c>
      <c r="C64" s="261"/>
      <c r="D64" s="261"/>
      <c r="E64" s="261"/>
      <c r="F64" s="261"/>
      <c r="G64" s="261"/>
      <c r="H64" s="261"/>
      <c r="I64" s="261"/>
      <c r="J64" s="261"/>
      <c r="K64" s="261"/>
    </row>
    <row r="65" spans="1:11" ht="29.25" hidden="1" customHeight="1">
      <c r="A65" s="82" t="s">
        <v>203</v>
      </c>
      <c r="B65" s="71" t="s">
        <v>204</v>
      </c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ht="24" hidden="1" customHeight="1">
      <c r="A66" s="82" t="s">
        <v>205</v>
      </c>
      <c r="B66" s="71" t="s">
        <v>206</v>
      </c>
      <c r="C66" s="268"/>
      <c r="D66" s="268"/>
      <c r="E66" s="268"/>
      <c r="F66" s="268"/>
      <c r="G66" s="268"/>
      <c r="H66" s="268"/>
      <c r="I66" s="268"/>
      <c r="J66" s="268"/>
      <c r="K66" s="268"/>
    </row>
    <row r="67" spans="1:11" ht="18" hidden="1" customHeight="1">
      <c r="A67" s="82" t="s">
        <v>207</v>
      </c>
      <c r="B67" s="71" t="s">
        <v>208</v>
      </c>
      <c r="C67" s="268"/>
      <c r="D67" s="268"/>
      <c r="E67" s="268"/>
      <c r="F67" s="268"/>
      <c r="G67" s="268"/>
      <c r="H67" s="268"/>
      <c r="I67" s="268"/>
      <c r="J67" s="268"/>
      <c r="K67" s="268"/>
    </row>
    <row r="68" spans="1:11" hidden="1">
      <c r="A68" s="112" t="s">
        <v>209</v>
      </c>
      <c r="B68" s="70">
        <v>226</v>
      </c>
      <c r="C68" s="269">
        <f t="shared" ref="C68:K68" si="13">C69+C72+C73+C74+C75+C76+C77+C83</f>
        <v>0</v>
      </c>
      <c r="D68" s="269">
        <f t="shared" si="13"/>
        <v>0</v>
      </c>
      <c r="E68" s="269">
        <f t="shared" si="13"/>
        <v>0</v>
      </c>
      <c r="F68" s="269">
        <f t="shared" si="13"/>
        <v>0</v>
      </c>
      <c r="G68" s="269">
        <f t="shared" si="13"/>
        <v>0</v>
      </c>
      <c r="H68" s="269">
        <f t="shared" si="13"/>
        <v>0</v>
      </c>
      <c r="I68" s="269">
        <f t="shared" si="13"/>
        <v>0</v>
      </c>
      <c r="J68" s="269">
        <f t="shared" si="13"/>
        <v>0</v>
      </c>
      <c r="K68" s="269">
        <f t="shared" si="13"/>
        <v>0</v>
      </c>
    </row>
    <row r="69" spans="1:11" ht="108" hidden="1" customHeight="1">
      <c r="A69" s="118" t="s">
        <v>210</v>
      </c>
      <c r="B69" s="119" t="s">
        <v>211</v>
      </c>
      <c r="C69" s="270">
        <f>C70+C71</f>
        <v>0</v>
      </c>
      <c r="D69" s="270">
        <f t="shared" ref="D69:K69" si="14">D70+D71</f>
        <v>0</v>
      </c>
      <c r="E69" s="270">
        <f t="shared" si="14"/>
        <v>0</v>
      </c>
      <c r="F69" s="270">
        <f t="shared" si="14"/>
        <v>0</v>
      </c>
      <c r="G69" s="270">
        <f t="shared" si="14"/>
        <v>0</v>
      </c>
      <c r="H69" s="270">
        <f t="shared" si="14"/>
        <v>0</v>
      </c>
      <c r="I69" s="270">
        <f t="shared" si="14"/>
        <v>0</v>
      </c>
      <c r="J69" s="270">
        <f t="shared" si="14"/>
        <v>0</v>
      </c>
      <c r="K69" s="270">
        <f t="shared" si="14"/>
        <v>0</v>
      </c>
    </row>
    <row r="70" spans="1:11" ht="32.25" hidden="1" customHeight="1">
      <c r="A70" s="82" t="s">
        <v>212</v>
      </c>
      <c r="B70" s="71" t="s">
        <v>213</v>
      </c>
      <c r="C70" s="268"/>
      <c r="D70" s="268"/>
      <c r="E70" s="268"/>
      <c r="F70" s="268"/>
      <c r="G70" s="268"/>
      <c r="H70" s="268"/>
      <c r="I70" s="268"/>
      <c r="J70" s="268"/>
      <c r="K70" s="268"/>
    </row>
    <row r="71" spans="1:11" ht="30.75" hidden="1" customHeight="1">
      <c r="A71" s="82" t="s">
        <v>214</v>
      </c>
      <c r="B71" s="71" t="s">
        <v>215</v>
      </c>
      <c r="C71" s="268"/>
      <c r="D71" s="268"/>
      <c r="E71" s="268"/>
      <c r="F71" s="268"/>
      <c r="G71" s="268"/>
      <c r="H71" s="268"/>
      <c r="I71" s="268"/>
      <c r="J71" s="268"/>
      <c r="K71" s="268"/>
    </row>
    <row r="72" spans="1:11" hidden="1">
      <c r="A72" s="82" t="s">
        <v>216</v>
      </c>
      <c r="B72" s="71" t="s">
        <v>217</v>
      </c>
      <c r="C72" s="268"/>
      <c r="D72" s="268"/>
      <c r="E72" s="268"/>
      <c r="F72" s="268"/>
      <c r="G72" s="268"/>
      <c r="H72" s="268"/>
      <c r="I72" s="268"/>
      <c r="J72" s="268"/>
      <c r="K72" s="268"/>
    </row>
    <row r="73" spans="1:11" hidden="1">
      <c r="A73" s="82" t="s">
        <v>218</v>
      </c>
      <c r="B73" s="71" t="s">
        <v>219</v>
      </c>
      <c r="C73" s="268"/>
      <c r="D73" s="268"/>
      <c r="E73" s="268"/>
      <c r="F73" s="268"/>
      <c r="G73" s="268"/>
      <c r="H73" s="268"/>
      <c r="I73" s="268"/>
      <c r="J73" s="268"/>
      <c r="K73" s="268"/>
    </row>
    <row r="74" spans="1:11" ht="29.25" hidden="1" customHeight="1">
      <c r="A74" s="82" t="s">
        <v>220</v>
      </c>
      <c r="B74" s="71" t="s">
        <v>221</v>
      </c>
      <c r="C74" s="268"/>
      <c r="D74" s="268"/>
      <c r="E74" s="268"/>
      <c r="F74" s="268"/>
      <c r="G74" s="268"/>
      <c r="H74" s="268"/>
      <c r="I74" s="268"/>
      <c r="J74" s="268"/>
      <c r="K74" s="268"/>
    </row>
    <row r="75" spans="1:11" ht="21" hidden="1" customHeight="1">
      <c r="A75" s="82" t="s">
        <v>222</v>
      </c>
      <c r="B75" s="71" t="s">
        <v>223</v>
      </c>
      <c r="C75" s="268"/>
      <c r="D75" s="268"/>
      <c r="E75" s="268"/>
      <c r="F75" s="268"/>
      <c r="G75" s="268"/>
      <c r="H75" s="268"/>
      <c r="I75" s="268"/>
      <c r="J75" s="268"/>
      <c r="K75" s="268"/>
    </row>
    <row r="76" spans="1:11" ht="20.25" hidden="1" customHeight="1">
      <c r="A76" s="82" t="s">
        <v>224</v>
      </c>
      <c r="B76" s="71" t="s">
        <v>225</v>
      </c>
      <c r="C76" s="268"/>
      <c r="D76" s="268"/>
      <c r="E76" s="268"/>
      <c r="F76" s="268"/>
      <c r="G76" s="268"/>
      <c r="H76" s="268"/>
      <c r="I76" s="268"/>
      <c r="J76" s="268"/>
      <c r="K76" s="268"/>
    </row>
    <row r="77" spans="1:11" hidden="1">
      <c r="A77" s="118" t="s">
        <v>226</v>
      </c>
      <c r="B77" s="119" t="s">
        <v>227</v>
      </c>
      <c r="C77" s="271">
        <f>C78+C79</f>
        <v>0</v>
      </c>
      <c r="D77" s="271">
        <f t="shared" ref="D77:K77" si="15">D78+D79</f>
        <v>0</v>
      </c>
      <c r="E77" s="271">
        <f t="shared" si="15"/>
        <v>0</v>
      </c>
      <c r="F77" s="271">
        <f t="shared" si="15"/>
        <v>0</v>
      </c>
      <c r="G77" s="271">
        <f t="shared" si="15"/>
        <v>0</v>
      </c>
      <c r="H77" s="271">
        <f t="shared" si="15"/>
        <v>0</v>
      </c>
      <c r="I77" s="271">
        <f t="shared" si="15"/>
        <v>0</v>
      </c>
      <c r="J77" s="271">
        <f t="shared" si="15"/>
        <v>0</v>
      </c>
      <c r="K77" s="271">
        <f t="shared" si="15"/>
        <v>0</v>
      </c>
    </row>
    <row r="78" spans="1:11" ht="21" hidden="1" customHeight="1">
      <c r="A78" s="82" t="s">
        <v>228</v>
      </c>
      <c r="B78" s="71" t="s">
        <v>229</v>
      </c>
      <c r="C78" s="268"/>
      <c r="D78" s="268"/>
      <c r="E78" s="268"/>
      <c r="F78" s="268"/>
      <c r="G78" s="268"/>
      <c r="H78" s="268"/>
      <c r="I78" s="268"/>
      <c r="J78" s="268"/>
      <c r="K78" s="268"/>
    </row>
    <row r="79" spans="1:11" ht="33.75" hidden="1" customHeight="1">
      <c r="A79" s="82" t="s">
        <v>230</v>
      </c>
      <c r="B79" s="71" t="s">
        <v>231</v>
      </c>
      <c r="C79" s="272">
        <f>C80+C81+C82</f>
        <v>0</v>
      </c>
      <c r="D79" s="272">
        <f t="shared" ref="D79:K79" si="16">D80+D81+D82</f>
        <v>0</v>
      </c>
      <c r="E79" s="272">
        <f t="shared" si="16"/>
        <v>0</v>
      </c>
      <c r="F79" s="272">
        <f t="shared" si="16"/>
        <v>0</v>
      </c>
      <c r="G79" s="272">
        <f t="shared" si="16"/>
        <v>0</v>
      </c>
      <c r="H79" s="272">
        <f t="shared" si="16"/>
        <v>0</v>
      </c>
      <c r="I79" s="272">
        <f t="shared" si="16"/>
        <v>0</v>
      </c>
      <c r="J79" s="272">
        <f t="shared" si="16"/>
        <v>0</v>
      </c>
      <c r="K79" s="272">
        <f t="shared" si="16"/>
        <v>0</v>
      </c>
    </row>
    <row r="80" spans="1:11" hidden="1">
      <c r="A80" s="114" t="s">
        <v>232</v>
      </c>
      <c r="B80" s="115" t="s">
        <v>233</v>
      </c>
      <c r="C80" s="273"/>
      <c r="D80" s="273"/>
      <c r="E80" s="273"/>
      <c r="F80" s="273"/>
      <c r="G80" s="273"/>
      <c r="H80" s="273"/>
      <c r="I80" s="273"/>
      <c r="J80" s="273"/>
      <c r="K80" s="273"/>
    </row>
    <row r="81" spans="1:11" hidden="1">
      <c r="A81" s="114" t="s">
        <v>234</v>
      </c>
      <c r="B81" s="115" t="s">
        <v>235</v>
      </c>
      <c r="C81" s="273"/>
      <c r="D81" s="273"/>
      <c r="E81" s="273"/>
      <c r="F81" s="273"/>
      <c r="G81" s="273"/>
      <c r="H81" s="273"/>
      <c r="I81" s="273"/>
      <c r="J81" s="273"/>
      <c r="K81" s="273"/>
    </row>
    <row r="82" spans="1:11" ht="39" hidden="1" customHeight="1">
      <c r="A82" s="114" t="s">
        <v>236</v>
      </c>
      <c r="B82" s="115" t="s">
        <v>237</v>
      </c>
      <c r="C82" s="273"/>
      <c r="D82" s="273"/>
      <c r="E82" s="273"/>
      <c r="F82" s="273"/>
      <c r="G82" s="273"/>
      <c r="H82" s="273"/>
      <c r="I82" s="273"/>
      <c r="J82" s="273"/>
      <c r="K82" s="273"/>
    </row>
    <row r="83" spans="1:11" ht="29.25" hidden="1" customHeight="1">
      <c r="A83" s="82" t="s">
        <v>238</v>
      </c>
      <c r="B83" s="71" t="s">
        <v>239</v>
      </c>
      <c r="C83" s="268"/>
      <c r="D83" s="268"/>
      <c r="E83" s="268"/>
      <c r="F83" s="268"/>
      <c r="G83" s="268"/>
      <c r="H83" s="268"/>
      <c r="I83" s="268"/>
      <c r="J83" s="268"/>
      <c r="K83" s="268"/>
    </row>
    <row r="84" spans="1:11" hidden="1">
      <c r="A84" s="112" t="s">
        <v>75</v>
      </c>
      <c r="B84" s="70"/>
      <c r="C84" s="274"/>
      <c r="D84" s="274"/>
      <c r="E84" s="274"/>
      <c r="F84" s="274"/>
      <c r="G84" s="274"/>
      <c r="H84" s="274"/>
      <c r="I84" s="274"/>
      <c r="J84" s="274"/>
      <c r="K84" s="274"/>
    </row>
    <row r="85" spans="1:11" ht="54" hidden="1" customHeight="1">
      <c r="A85" s="76" t="s">
        <v>240</v>
      </c>
      <c r="B85" s="65"/>
      <c r="C85" s="274"/>
      <c r="D85" s="274"/>
      <c r="E85" s="274"/>
      <c r="F85" s="274"/>
      <c r="G85" s="274"/>
      <c r="H85" s="274"/>
      <c r="I85" s="274"/>
      <c r="J85" s="274"/>
      <c r="K85" s="274"/>
    </row>
    <row r="86" spans="1:11" hidden="1">
      <c r="A86" s="82" t="s">
        <v>241</v>
      </c>
      <c r="B86" s="71"/>
      <c r="C86" s="268"/>
      <c r="D86" s="268"/>
      <c r="E86" s="268"/>
      <c r="F86" s="268"/>
      <c r="G86" s="268"/>
      <c r="H86" s="268"/>
      <c r="I86" s="268"/>
      <c r="J86" s="268"/>
      <c r="K86" s="268"/>
    </row>
    <row r="87" spans="1:11" hidden="1">
      <c r="A87" s="112" t="s">
        <v>242</v>
      </c>
      <c r="B87" s="70">
        <v>260</v>
      </c>
      <c r="C87" s="269">
        <f>C88</f>
        <v>0</v>
      </c>
      <c r="D87" s="269">
        <f t="shared" ref="D87:K87" si="17">D88</f>
        <v>0</v>
      </c>
      <c r="E87" s="269">
        <f t="shared" si="17"/>
        <v>0</v>
      </c>
      <c r="F87" s="269">
        <f t="shared" si="17"/>
        <v>0</v>
      </c>
      <c r="G87" s="269">
        <f t="shared" si="17"/>
        <v>0</v>
      </c>
      <c r="H87" s="269">
        <f t="shared" si="17"/>
        <v>0</v>
      </c>
      <c r="I87" s="269">
        <f t="shared" si="17"/>
        <v>0</v>
      </c>
      <c r="J87" s="269">
        <f t="shared" si="17"/>
        <v>0</v>
      </c>
      <c r="K87" s="269">
        <f t="shared" si="17"/>
        <v>0</v>
      </c>
    </row>
    <row r="88" spans="1:11" ht="29.25" hidden="1" customHeight="1">
      <c r="A88" s="76" t="s">
        <v>243</v>
      </c>
      <c r="B88" s="65">
        <v>262</v>
      </c>
      <c r="C88" s="269">
        <f>C89+C90</f>
        <v>0</v>
      </c>
      <c r="D88" s="269">
        <f t="shared" ref="D88:K88" si="18">D89+D90</f>
        <v>0</v>
      </c>
      <c r="E88" s="269">
        <f t="shared" si="18"/>
        <v>0</v>
      </c>
      <c r="F88" s="269">
        <f t="shared" si="18"/>
        <v>0</v>
      </c>
      <c r="G88" s="269">
        <f t="shared" si="18"/>
        <v>0</v>
      </c>
      <c r="H88" s="269">
        <f t="shared" si="18"/>
        <v>0</v>
      </c>
      <c r="I88" s="269">
        <f t="shared" si="18"/>
        <v>0</v>
      </c>
      <c r="J88" s="269">
        <f t="shared" si="18"/>
        <v>0</v>
      </c>
      <c r="K88" s="269">
        <f t="shared" si="18"/>
        <v>0</v>
      </c>
    </row>
    <row r="89" spans="1:11" ht="21" hidden="1" customHeight="1">
      <c r="A89" s="82" t="s">
        <v>244</v>
      </c>
      <c r="B89" s="71" t="s">
        <v>245</v>
      </c>
      <c r="C89" s="268"/>
      <c r="D89" s="268"/>
      <c r="E89" s="268"/>
      <c r="F89" s="268"/>
      <c r="G89" s="268"/>
      <c r="H89" s="268"/>
      <c r="I89" s="268"/>
      <c r="J89" s="268"/>
      <c r="K89" s="268"/>
    </row>
    <row r="90" spans="1:11" ht="22.5" hidden="1" customHeight="1">
      <c r="A90" s="82" t="s">
        <v>246</v>
      </c>
      <c r="B90" s="71" t="s">
        <v>247</v>
      </c>
      <c r="C90" s="268"/>
      <c r="D90" s="268"/>
      <c r="E90" s="268"/>
      <c r="F90" s="268"/>
      <c r="G90" s="268"/>
      <c r="H90" s="268"/>
      <c r="I90" s="268"/>
      <c r="J90" s="268"/>
      <c r="K90" s="268"/>
    </row>
    <row r="91" spans="1:11">
      <c r="A91" s="112" t="s">
        <v>248</v>
      </c>
      <c r="B91" s="70">
        <v>290</v>
      </c>
      <c r="C91" s="269">
        <f>C92+C93+C94+C95+C96</f>
        <v>34800</v>
      </c>
      <c r="D91" s="269">
        <f t="shared" ref="D91:K91" si="19">D92+D93+D94+D95+D96</f>
        <v>34800</v>
      </c>
      <c r="E91" s="269">
        <f t="shared" si="19"/>
        <v>0</v>
      </c>
      <c r="F91" s="269">
        <f t="shared" si="19"/>
        <v>34800</v>
      </c>
      <c r="G91" s="269">
        <f t="shared" si="19"/>
        <v>34800</v>
      </c>
      <c r="H91" s="269">
        <f t="shared" si="19"/>
        <v>0</v>
      </c>
      <c r="I91" s="269">
        <f t="shared" si="19"/>
        <v>34800</v>
      </c>
      <c r="J91" s="269">
        <f t="shared" si="19"/>
        <v>34800</v>
      </c>
      <c r="K91" s="269">
        <f t="shared" si="19"/>
        <v>0</v>
      </c>
    </row>
    <row r="92" spans="1:11" ht="49.5" customHeight="1">
      <c r="A92" s="82" t="s">
        <v>249</v>
      </c>
      <c r="B92" s="71" t="s">
        <v>250</v>
      </c>
      <c r="C92" s="268">
        <v>34800</v>
      </c>
      <c r="D92" s="268">
        <v>34800</v>
      </c>
      <c r="E92" s="268"/>
      <c r="F92" s="268">
        <v>34800</v>
      </c>
      <c r="G92" s="268">
        <v>34800</v>
      </c>
      <c r="H92" s="268"/>
      <c r="I92" s="268">
        <v>34800</v>
      </c>
      <c r="J92" s="268">
        <v>34800</v>
      </c>
      <c r="K92" s="268"/>
    </row>
    <row r="93" spans="1:11" hidden="1">
      <c r="A93" s="82" t="s">
        <v>251</v>
      </c>
      <c r="B93" s="71" t="s">
        <v>252</v>
      </c>
      <c r="C93" s="268"/>
      <c r="D93" s="268"/>
      <c r="E93" s="268"/>
      <c r="F93" s="268"/>
      <c r="G93" s="268"/>
      <c r="H93" s="268"/>
      <c r="I93" s="268"/>
      <c r="J93" s="268"/>
      <c r="K93" s="268"/>
    </row>
    <row r="94" spans="1:11" ht="57" hidden="1">
      <c r="A94" s="82" t="s">
        <v>253</v>
      </c>
      <c r="B94" s="71" t="s">
        <v>254</v>
      </c>
      <c r="C94" s="268"/>
      <c r="D94" s="268"/>
      <c r="E94" s="268"/>
      <c r="F94" s="268"/>
      <c r="G94" s="268"/>
      <c r="H94" s="268"/>
      <c r="I94" s="268"/>
      <c r="J94" s="268"/>
      <c r="K94" s="268"/>
    </row>
    <row r="95" spans="1:11" ht="34.5" hidden="1">
      <c r="A95" s="82" t="s">
        <v>255</v>
      </c>
      <c r="B95" s="71" t="s">
        <v>256</v>
      </c>
      <c r="C95" s="268"/>
      <c r="D95" s="268"/>
      <c r="E95" s="268"/>
      <c r="F95" s="268"/>
      <c r="G95" s="268"/>
      <c r="H95" s="268"/>
      <c r="I95" s="268"/>
      <c r="J95" s="268"/>
      <c r="K95" s="268"/>
    </row>
    <row r="96" spans="1:11">
      <c r="A96" s="82" t="s">
        <v>257</v>
      </c>
      <c r="B96" s="71" t="s">
        <v>258</v>
      </c>
      <c r="C96" s="268"/>
      <c r="D96" s="268"/>
      <c r="E96" s="268"/>
      <c r="F96" s="268"/>
      <c r="G96" s="268"/>
      <c r="H96" s="268"/>
      <c r="I96" s="268"/>
      <c r="J96" s="268"/>
      <c r="K96" s="268"/>
    </row>
    <row r="97" spans="1:11">
      <c r="A97" s="112" t="s">
        <v>259</v>
      </c>
      <c r="B97" s="70">
        <v>300</v>
      </c>
      <c r="C97" s="269">
        <f>C98+C100</f>
        <v>87600</v>
      </c>
      <c r="D97" s="269">
        <f t="shared" ref="D97:K97" si="20">D98+D100</f>
        <v>87600</v>
      </c>
      <c r="E97" s="269">
        <f t="shared" si="20"/>
        <v>0</v>
      </c>
      <c r="F97" s="269">
        <f t="shared" si="20"/>
        <v>87600</v>
      </c>
      <c r="G97" s="269">
        <f t="shared" si="20"/>
        <v>87600</v>
      </c>
      <c r="H97" s="269">
        <f t="shared" si="20"/>
        <v>0</v>
      </c>
      <c r="I97" s="269">
        <f t="shared" si="20"/>
        <v>87600</v>
      </c>
      <c r="J97" s="269">
        <f t="shared" si="20"/>
        <v>87600</v>
      </c>
      <c r="K97" s="269">
        <f t="shared" si="20"/>
        <v>0</v>
      </c>
    </row>
    <row r="98" spans="1:11" ht="22.5" hidden="1">
      <c r="A98" s="76" t="s">
        <v>260</v>
      </c>
      <c r="B98" s="65">
        <v>310</v>
      </c>
      <c r="C98" s="269">
        <f>C99</f>
        <v>0</v>
      </c>
      <c r="D98" s="269">
        <f t="shared" ref="D98:K98" si="21">D99</f>
        <v>0</v>
      </c>
      <c r="E98" s="269">
        <f t="shared" si="21"/>
        <v>0</v>
      </c>
      <c r="F98" s="269">
        <f t="shared" si="21"/>
        <v>0</v>
      </c>
      <c r="G98" s="269">
        <f t="shared" si="21"/>
        <v>0</v>
      </c>
      <c r="H98" s="269">
        <f t="shared" si="21"/>
        <v>0</v>
      </c>
      <c r="I98" s="269">
        <f t="shared" si="21"/>
        <v>0</v>
      </c>
      <c r="J98" s="269">
        <f t="shared" si="21"/>
        <v>0</v>
      </c>
      <c r="K98" s="269">
        <f t="shared" si="21"/>
        <v>0</v>
      </c>
    </row>
    <row r="99" spans="1:11" ht="23.25" hidden="1">
      <c r="A99" s="82" t="s">
        <v>261</v>
      </c>
      <c r="B99" s="71" t="s">
        <v>262</v>
      </c>
      <c r="C99" s="268"/>
      <c r="D99" s="268"/>
      <c r="E99" s="268"/>
      <c r="F99" s="268"/>
      <c r="G99" s="268"/>
      <c r="H99" s="268"/>
      <c r="I99" s="268"/>
      <c r="J99" s="268"/>
      <c r="K99" s="268"/>
    </row>
    <row r="100" spans="1:11" ht="37.5" customHeight="1">
      <c r="A100" s="76" t="s">
        <v>263</v>
      </c>
      <c r="B100" s="65">
        <v>340</v>
      </c>
      <c r="C100" s="269">
        <f>C101</f>
        <v>87600</v>
      </c>
      <c r="D100" s="269">
        <f t="shared" ref="D100:K100" si="22">D101</f>
        <v>87600</v>
      </c>
      <c r="E100" s="269">
        <f t="shared" si="22"/>
        <v>0</v>
      </c>
      <c r="F100" s="269">
        <f t="shared" si="22"/>
        <v>87600</v>
      </c>
      <c r="G100" s="269">
        <f t="shared" si="22"/>
        <v>87600</v>
      </c>
      <c r="H100" s="269">
        <f t="shared" si="22"/>
        <v>0</v>
      </c>
      <c r="I100" s="269">
        <f t="shared" si="22"/>
        <v>87600</v>
      </c>
      <c r="J100" s="269">
        <f t="shared" si="22"/>
        <v>87600</v>
      </c>
      <c r="K100" s="269">
        <f t="shared" si="22"/>
        <v>0</v>
      </c>
    </row>
    <row r="101" spans="1:11" ht="34.5" customHeight="1">
      <c r="A101" s="76" t="s">
        <v>264</v>
      </c>
      <c r="B101" s="65" t="s">
        <v>265</v>
      </c>
      <c r="C101" s="269">
        <f>C102+C103+C104+C105+C106+C107</f>
        <v>87600</v>
      </c>
      <c r="D101" s="269">
        <f t="shared" ref="D101:K101" si="23">D102+D103+D104+D105+D106+D107</f>
        <v>87600</v>
      </c>
      <c r="E101" s="269">
        <f t="shared" si="23"/>
        <v>0</v>
      </c>
      <c r="F101" s="269">
        <f t="shared" si="23"/>
        <v>87600</v>
      </c>
      <c r="G101" s="269">
        <f t="shared" si="23"/>
        <v>87600</v>
      </c>
      <c r="H101" s="269">
        <f t="shared" si="23"/>
        <v>0</v>
      </c>
      <c r="I101" s="269">
        <f t="shared" si="23"/>
        <v>87600</v>
      </c>
      <c r="J101" s="269">
        <f t="shared" si="23"/>
        <v>87600</v>
      </c>
      <c r="K101" s="269">
        <f t="shared" si="23"/>
        <v>0</v>
      </c>
    </row>
    <row r="102" spans="1:11" ht="23.25" hidden="1">
      <c r="A102" s="82" t="s">
        <v>266</v>
      </c>
      <c r="B102" s="71" t="s">
        <v>267</v>
      </c>
      <c r="C102" s="268"/>
      <c r="D102" s="268"/>
      <c r="E102" s="268"/>
      <c r="F102" s="268"/>
      <c r="G102" s="268"/>
      <c r="H102" s="268"/>
      <c r="I102" s="268"/>
      <c r="J102" s="268"/>
      <c r="K102" s="268"/>
    </row>
    <row r="103" spans="1:11">
      <c r="A103" s="82" t="s">
        <v>268</v>
      </c>
      <c r="B103" s="71" t="s">
        <v>269</v>
      </c>
      <c r="C103" s="268"/>
      <c r="D103" s="268"/>
      <c r="E103" s="268"/>
      <c r="F103" s="268"/>
      <c r="G103" s="268"/>
      <c r="H103" s="268"/>
      <c r="I103" s="268"/>
      <c r="J103" s="268"/>
      <c r="K103" s="268"/>
    </row>
    <row r="104" spans="1:11" hidden="1">
      <c r="A104" s="82" t="s">
        <v>270</v>
      </c>
      <c r="B104" s="71" t="s">
        <v>271</v>
      </c>
      <c r="C104" s="268"/>
      <c r="D104" s="268"/>
      <c r="E104" s="268"/>
      <c r="F104" s="268"/>
      <c r="G104" s="268"/>
      <c r="H104" s="268"/>
      <c r="I104" s="268"/>
      <c r="J104" s="268"/>
      <c r="K104" s="268"/>
    </row>
    <row r="105" spans="1:11" ht="21.75" customHeight="1">
      <c r="A105" s="82" t="s">
        <v>272</v>
      </c>
      <c r="B105" s="71" t="s">
        <v>273</v>
      </c>
      <c r="C105" s="268"/>
      <c r="D105" s="268"/>
      <c r="E105" s="268"/>
      <c r="F105" s="268"/>
      <c r="G105" s="268"/>
      <c r="H105" s="268"/>
      <c r="I105" s="268"/>
      <c r="J105" s="268"/>
      <c r="K105" s="268"/>
    </row>
    <row r="106" spans="1:11">
      <c r="A106" s="82" t="s">
        <v>274</v>
      </c>
      <c r="B106" s="71" t="s">
        <v>275</v>
      </c>
      <c r="C106" s="268"/>
      <c r="D106" s="268"/>
      <c r="E106" s="268"/>
      <c r="F106" s="268"/>
      <c r="G106" s="268"/>
      <c r="H106" s="268"/>
      <c r="I106" s="268"/>
      <c r="J106" s="268"/>
      <c r="K106" s="268"/>
    </row>
    <row r="107" spans="1:11" ht="17.25" customHeight="1">
      <c r="A107" s="127" t="s">
        <v>276</v>
      </c>
      <c r="B107" s="128" t="s">
        <v>277</v>
      </c>
      <c r="C107" s="275">
        <f>C108+C109</f>
        <v>87600</v>
      </c>
      <c r="D107" s="275">
        <f t="shared" ref="D107:K107" si="24">D108+D109</f>
        <v>87600</v>
      </c>
      <c r="E107" s="275">
        <f t="shared" si="24"/>
        <v>0</v>
      </c>
      <c r="F107" s="275">
        <f t="shared" si="24"/>
        <v>87600</v>
      </c>
      <c r="G107" s="275">
        <f t="shared" si="24"/>
        <v>87600</v>
      </c>
      <c r="H107" s="275">
        <f t="shared" si="24"/>
        <v>0</v>
      </c>
      <c r="I107" s="275">
        <f t="shared" si="24"/>
        <v>87600</v>
      </c>
      <c r="J107" s="275">
        <f t="shared" si="24"/>
        <v>87600</v>
      </c>
      <c r="K107" s="275">
        <f t="shared" si="24"/>
        <v>0</v>
      </c>
    </row>
    <row r="108" spans="1:11" ht="26.25" customHeight="1">
      <c r="A108" s="127" t="s">
        <v>278</v>
      </c>
      <c r="B108" s="128" t="s">
        <v>279</v>
      </c>
      <c r="C108" s="276">
        <v>39200</v>
      </c>
      <c r="D108" s="276">
        <v>39200</v>
      </c>
      <c r="E108" s="276"/>
      <c r="F108" s="276">
        <v>39200</v>
      </c>
      <c r="G108" s="276">
        <v>39200</v>
      </c>
      <c r="H108" s="276"/>
      <c r="I108" s="276">
        <v>39200</v>
      </c>
      <c r="J108" s="276">
        <v>39200</v>
      </c>
      <c r="K108" s="276"/>
    </row>
    <row r="109" spans="1:11" ht="21" customHeight="1">
      <c r="A109" s="82" t="s">
        <v>280</v>
      </c>
      <c r="B109" s="71" t="s">
        <v>281</v>
      </c>
      <c r="C109" s="268">
        <v>48400</v>
      </c>
      <c r="D109" s="268">
        <v>48400</v>
      </c>
      <c r="E109" s="268"/>
      <c r="F109" s="268">
        <v>48400</v>
      </c>
      <c r="G109" s="268">
        <v>48400</v>
      </c>
      <c r="H109" s="268"/>
      <c r="I109" s="268">
        <v>48400</v>
      </c>
      <c r="J109" s="268">
        <v>48400</v>
      </c>
      <c r="K109" s="268"/>
    </row>
    <row r="110" spans="1:11" ht="21" hidden="1">
      <c r="A110" s="55" t="s">
        <v>282</v>
      </c>
      <c r="B110" s="56" t="s">
        <v>61</v>
      </c>
      <c r="C110" s="123"/>
      <c r="D110" s="123"/>
      <c r="E110" s="123"/>
      <c r="F110" s="123"/>
      <c r="G110" s="123"/>
      <c r="H110" s="123"/>
      <c r="I110" s="123"/>
      <c r="J110" s="123"/>
      <c r="K110" s="123"/>
    </row>
    <row r="111" spans="1:11" hidden="1">
      <c r="A111" s="51" t="s">
        <v>26</v>
      </c>
      <c r="B111" s="284" t="s">
        <v>61</v>
      </c>
      <c r="C111" s="120"/>
      <c r="D111" s="120"/>
      <c r="E111" s="120"/>
      <c r="F111" s="120"/>
      <c r="G111" s="120"/>
      <c r="H111" s="120"/>
      <c r="I111" s="120"/>
      <c r="J111" s="120"/>
      <c r="K111" s="120"/>
    </row>
    <row r="112" spans="1:11" ht="33.75" hidden="1">
      <c r="A112" s="130" t="s">
        <v>283</v>
      </c>
      <c r="B112" s="131" t="s">
        <v>61</v>
      </c>
      <c r="C112" s="120"/>
      <c r="D112" s="120"/>
      <c r="E112" s="120"/>
      <c r="F112" s="120"/>
      <c r="G112" s="120"/>
      <c r="H112" s="120"/>
      <c r="I112" s="120"/>
      <c r="J112" s="120"/>
      <c r="K112" s="120"/>
    </row>
    <row r="113" spans="1:11" ht="22.5" hidden="1">
      <c r="A113" s="51" t="s">
        <v>284</v>
      </c>
      <c r="B113" s="284" t="s">
        <v>61</v>
      </c>
      <c r="C113" s="120"/>
      <c r="D113" s="120"/>
      <c r="E113" s="120"/>
      <c r="F113" s="120"/>
      <c r="G113" s="120"/>
      <c r="H113" s="120"/>
      <c r="I113" s="120"/>
      <c r="J113" s="120"/>
      <c r="K113" s="120"/>
    </row>
    <row r="114" spans="1:11" hidden="1">
      <c r="A114" s="51" t="s">
        <v>285</v>
      </c>
      <c r="B114" s="284" t="s">
        <v>61</v>
      </c>
      <c r="C114" s="120"/>
      <c r="D114" s="120"/>
      <c r="E114" s="120"/>
      <c r="F114" s="120"/>
      <c r="G114" s="120"/>
      <c r="H114" s="120"/>
      <c r="I114" s="120"/>
      <c r="J114" s="120"/>
      <c r="K114" s="120"/>
    </row>
    <row r="115" spans="1:11" ht="22.5" hidden="1">
      <c r="A115" s="51" t="s">
        <v>286</v>
      </c>
      <c r="B115" s="284" t="s">
        <v>61</v>
      </c>
      <c r="C115" s="120"/>
      <c r="D115" s="120"/>
      <c r="E115" s="120"/>
      <c r="F115" s="120"/>
      <c r="G115" s="120"/>
      <c r="H115" s="120"/>
      <c r="I115" s="120"/>
      <c r="J115" s="120"/>
      <c r="K115" s="120"/>
    </row>
    <row r="116" spans="1:11">
      <c r="B116" s="16"/>
    </row>
    <row r="117" spans="1:11">
      <c r="A117" s="83" t="s">
        <v>426</v>
      </c>
      <c r="B117" s="286"/>
      <c r="E117" t="s">
        <v>427</v>
      </c>
    </row>
    <row r="118" spans="1:11">
      <c r="A118" s="83"/>
      <c r="B118" s="286"/>
    </row>
    <row r="119" spans="1:11">
      <c r="A119" s="83" t="s">
        <v>115</v>
      </c>
      <c r="B119" s="286"/>
    </row>
    <row r="120" spans="1:11">
      <c r="A120" s="285"/>
      <c r="B120" s="16"/>
    </row>
    <row r="121" spans="1:11">
      <c r="A121" s="285"/>
      <c r="B121" s="16"/>
    </row>
    <row r="122" spans="1:11">
      <c r="A122" s="343" t="s">
        <v>116</v>
      </c>
      <c r="B122" s="343"/>
    </row>
    <row r="123" spans="1:11">
      <c r="A123" s="83" t="s">
        <v>117</v>
      </c>
      <c r="B123" s="286"/>
      <c r="E123" t="s">
        <v>428</v>
      </c>
    </row>
    <row r="124" spans="1:11">
      <c r="A124" s="83" t="s">
        <v>118</v>
      </c>
      <c r="B124" s="286"/>
    </row>
    <row r="125" spans="1:11">
      <c r="A125" s="285"/>
      <c r="B125" s="16"/>
    </row>
    <row r="126" spans="1:11">
      <c r="A126" s="285"/>
      <c r="B126" s="16"/>
    </row>
    <row r="127" spans="1:11">
      <c r="A127" s="83" t="s">
        <v>119</v>
      </c>
      <c r="B127" s="286"/>
      <c r="D127" t="s">
        <v>428</v>
      </c>
    </row>
    <row r="128" spans="1:11">
      <c r="A128" s="83" t="s">
        <v>120</v>
      </c>
      <c r="B128" s="286"/>
    </row>
    <row r="129" spans="1:2">
      <c r="A129" s="343"/>
      <c r="B129" s="343"/>
    </row>
  </sheetData>
  <mergeCells count="13">
    <mergeCell ref="J9:K9"/>
    <mergeCell ref="A122:B122"/>
    <mergeCell ref="A129:B129"/>
    <mergeCell ref="I1:K1"/>
    <mergeCell ref="A3:K3"/>
    <mergeCell ref="B5:K5"/>
    <mergeCell ref="A9:A10"/>
    <mergeCell ref="B9:B10"/>
    <mergeCell ref="C9:C10"/>
    <mergeCell ref="D9:E9"/>
    <mergeCell ref="F9:F10"/>
    <mergeCell ref="G9:H9"/>
    <mergeCell ref="I9:I10"/>
  </mergeCells>
  <hyperlinks>
    <hyperlink ref="A62" r:id="rId1" display="garantf1://3000000.0/"/>
    <hyperlink ref="A112" r:id="rId2" display="garantf1://3000000.0/"/>
  </hyperlinks>
  <pageMargins left="0.51181102362204722" right="0.31496062992125984" top="0.35433070866141736" bottom="0.35433070866141736" header="0.31496062992125984" footer="0.31496062992125984"/>
  <pageSetup paperSize="9" scale="55" orientation="portrait" horizontalDpi="180" verticalDpi="180"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workbookViewId="0">
      <selection activeCell="H28" sqref="H28:I28"/>
    </sheetView>
  </sheetViews>
  <sheetFormatPr defaultRowHeight="15"/>
  <cols>
    <col min="1" max="1" width="26.5703125" customWidth="1"/>
  </cols>
  <sheetData>
    <row r="1" spans="1:11">
      <c r="B1" s="16"/>
      <c r="I1" s="344"/>
      <c r="J1" s="344"/>
      <c r="K1" s="344"/>
    </row>
    <row r="2" spans="1:11">
      <c r="B2" s="16"/>
      <c r="I2" s="97"/>
      <c r="J2" s="97"/>
      <c r="K2" s="97"/>
    </row>
    <row r="3" spans="1:11" ht="15.75">
      <c r="A3" s="345" t="s">
        <v>121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11" ht="15.75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15.75">
      <c r="A5" s="99" t="s">
        <v>122</v>
      </c>
      <c r="B5" s="346" t="s">
        <v>429</v>
      </c>
      <c r="C5" s="346"/>
      <c r="D5" s="346"/>
      <c r="E5" s="346"/>
      <c r="F5" s="346"/>
      <c r="G5" s="346"/>
      <c r="H5" s="346"/>
      <c r="I5" s="346"/>
      <c r="J5" s="346"/>
      <c r="K5" s="346"/>
    </row>
    <row r="6" spans="1:11">
      <c r="A6" s="99" t="s">
        <v>123</v>
      </c>
      <c r="B6" s="100"/>
      <c r="C6" s="101"/>
      <c r="D6" s="101" t="s">
        <v>430</v>
      </c>
      <c r="E6" s="101"/>
      <c r="F6" s="102"/>
      <c r="G6" s="102"/>
      <c r="H6" s="102"/>
      <c r="I6" s="102"/>
      <c r="J6" s="102"/>
      <c r="K6" s="102"/>
    </row>
    <row r="7" spans="1:11">
      <c r="A7" s="99" t="s">
        <v>124</v>
      </c>
      <c r="B7" s="100"/>
      <c r="C7" s="101"/>
      <c r="D7" s="101" t="s">
        <v>431</v>
      </c>
      <c r="E7" s="101"/>
      <c r="F7" s="102"/>
      <c r="G7" s="102"/>
      <c r="H7" s="102"/>
      <c r="I7" s="102"/>
      <c r="J7" s="102"/>
      <c r="K7" s="102"/>
    </row>
    <row r="8" spans="1:11">
      <c r="A8" s="103"/>
      <c r="B8" s="104"/>
      <c r="C8" s="49"/>
      <c r="D8" s="105"/>
      <c r="E8" s="105"/>
    </row>
    <row r="9" spans="1:11">
      <c r="A9" s="331" t="s">
        <v>22</v>
      </c>
      <c r="B9" s="332" t="s">
        <v>125</v>
      </c>
      <c r="C9" s="332" t="s">
        <v>417</v>
      </c>
      <c r="D9" s="331" t="s">
        <v>52</v>
      </c>
      <c r="E9" s="331"/>
      <c r="F9" s="332" t="s">
        <v>418</v>
      </c>
      <c r="G9" s="331" t="s">
        <v>52</v>
      </c>
      <c r="H9" s="331"/>
      <c r="I9" s="331" t="s">
        <v>419</v>
      </c>
      <c r="J9" s="331" t="s">
        <v>52</v>
      </c>
      <c r="K9" s="331"/>
    </row>
    <row r="10" spans="1:11" ht="101.25">
      <c r="A10" s="331"/>
      <c r="B10" s="334"/>
      <c r="C10" s="334"/>
      <c r="D10" s="284" t="s">
        <v>127</v>
      </c>
      <c r="E10" s="284" t="s">
        <v>128</v>
      </c>
      <c r="F10" s="334"/>
      <c r="G10" s="284" t="s">
        <v>127</v>
      </c>
      <c r="H10" s="51" t="s">
        <v>128</v>
      </c>
      <c r="I10" s="331"/>
      <c r="J10" s="284" t="s">
        <v>127</v>
      </c>
      <c r="K10" s="284" t="s">
        <v>128</v>
      </c>
    </row>
    <row r="11" spans="1:11">
      <c r="A11" s="106" t="s">
        <v>103</v>
      </c>
      <c r="B11" s="107" t="s">
        <v>61</v>
      </c>
      <c r="C11" s="259">
        <f t="shared" ref="C11:K11" si="0">C25</f>
        <v>316000</v>
      </c>
      <c r="D11" s="259">
        <f t="shared" si="0"/>
        <v>316000</v>
      </c>
      <c r="E11" s="259">
        <f t="shared" si="0"/>
        <v>0</v>
      </c>
      <c r="F11" s="259">
        <f t="shared" si="0"/>
        <v>316000</v>
      </c>
      <c r="G11" s="259">
        <f t="shared" si="0"/>
        <v>316000</v>
      </c>
      <c r="H11" s="259">
        <f t="shared" si="0"/>
        <v>0</v>
      </c>
      <c r="I11" s="259">
        <f t="shared" si="0"/>
        <v>316000</v>
      </c>
      <c r="J11" s="259">
        <f t="shared" si="0"/>
        <v>316000</v>
      </c>
      <c r="K11" s="259">
        <f t="shared" si="0"/>
        <v>0</v>
      </c>
    </row>
    <row r="12" spans="1:11" ht="21" hidden="1">
      <c r="A12" s="108" t="s">
        <v>129</v>
      </c>
      <c r="B12" s="109" t="s">
        <v>61</v>
      </c>
      <c r="C12" s="260"/>
      <c r="D12" s="260"/>
      <c r="E12" s="260"/>
      <c r="F12" s="260"/>
      <c r="G12" s="260"/>
      <c r="H12" s="260"/>
      <c r="I12" s="260"/>
      <c r="J12" s="260"/>
      <c r="K12" s="260"/>
    </row>
    <row r="13" spans="1:11" hidden="1">
      <c r="A13" s="110" t="s">
        <v>130</v>
      </c>
      <c r="B13" s="287" t="s">
        <v>61</v>
      </c>
      <c r="C13" s="261"/>
      <c r="D13" s="261"/>
      <c r="E13" s="261"/>
      <c r="F13" s="261"/>
      <c r="G13" s="261"/>
      <c r="H13" s="261"/>
      <c r="I13" s="261"/>
      <c r="J13" s="261"/>
      <c r="K13" s="261"/>
    </row>
    <row r="14" spans="1:11" hidden="1">
      <c r="A14" s="110" t="s">
        <v>131</v>
      </c>
      <c r="B14" s="284" t="s">
        <v>61</v>
      </c>
      <c r="C14" s="261"/>
      <c r="D14" s="261"/>
      <c r="E14" s="261"/>
      <c r="F14" s="261"/>
      <c r="G14" s="261"/>
      <c r="H14" s="261"/>
      <c r="I14" s="261"/>
      <c r="J14" s="261"/>
      <c r="K14" s="261"/>
    </row>
    <row r="15" spans="1:11" ht="84" hidden="1">
      <c r="A15" s="110" t="s">
        <v>132</v>
      </c>
      <c r="B15" s="287" t="s">
        <v>61</v>
      </c>
      <c r="C15" s="261">
        <f>C17+C18</f>
        <v>0</v>
      </c>
      <c r="D15" s="261">
        <f t="shared" ref="D15:K15" si="1">D17+D18</f>
        <v>0</v>
      </c>
      <c r="E15" s="261">
        <f t="shared" si="1"/>
        <v>0</v>
      </c>
      <c r="F15" s="261">
        <f t="shared" si="1"/>
        <v>0</v>
      </c>
      <c r="G15" s="261">
        <f t="shared" si="1"/>
        <v>0</v>
      </c>
      <c r="H15" s="261">
        <f t="shared" si="1"/>
        <v>0</v>
      </c>
      <c r="I15" s="261">
        <f t="shared" si="1"/>
        <v>0</v>
      </c>
      <c r="J15" s="261">
        <f t="shared" si="1"/>
        <v>0</v>
      </c>
      <c r="K15" s="261">
        <f t="shared" si="1"/>
        <v>0</v>
      </c>
    </row>
    <row r="16" spans="1:11" hidden="1">
      <c r="A16" s="51" t="s">
        <v>28</v>
      </c>
      <c r="B16" s="284" t="s">
        <v>61</v>
      </c>
      <c r="C16" s="261"/>
      <c r="D16" s="261"/>
      <c r="E16" s="261"/>
      <c r="F16" s="261"/>
      <c r="G16" s="261"/>
      <c r="H16" s="261"/>
      <c r="I16" s="261"/>
      <c r="J16" s="261"/>
      <c r="K16" s="261"/>
    </row>
    <row r="17" spans="1:11" hidden="1">
      <c r="A17" s="51" t="s">
        <v>133</v>
      </c>
      <c r="B17" s="284" t="s">
        <v>61</v>
      </c>
      <c r="C17" s="261"/>
      <c r="D17" s="261"/>
      <c r="E17" s="261"/>
      <c r="F17" s="261"/>
      <c r="G17" s="261"/>
      <c r="H17" s="261"/>
      <c r="I17" s="261"/>
      <c r="J17" s="261"/>
      <c r="K17" s="261"/>
    </row>
    <row r="18" spans="1:11" hidden="1">
      <c r="A18" s="51" t="s">
        <v>134</v>
      </c>
      <c r="B18" s="284" t="s">
        <v>61</v>
      </c>
      <c r="C18" s="261"/>
      <c r="D18" s="261"/>
      <c r="E18" s="261"/>
      <c r="F18" s="261"/>
      <c r="G18" s="261"/>
      <c r="H18" s="261"/>
      <c r="I18" s="261"/>
      <c r="J18" s="261"/>
      <c r="K18" s="261"/>
    </row>
    <row r="19" spans="1:11" hidden="1">
      <c r="A19" s="51"/>
      <c r="B19" s="284" t="s">
        <v>61</v>
      </c>
      <c r="C19" s="261"/>
      <c r="D19" s="261"/>
      <c r="E19" s="261"/>
      <c r="F19" s="261"/>
      <c r="G19" s="261"/>
      <c r="H19" s="261"/>
      <c r="I19" s="261"/>
      <c r="J19" s="261"/>
      <c r="K19" s="261"/>
    </row>
    <row r="20" spans="1:11" ht="31.5" hidden="1">
      <c r="A20" s="110" t="s">
        <v>135</v>
      </c>
      <c r="B20" s="287" t="s">
        <v>61</v>
      </c>
      <c r="C20" s="261"/>
      <c r="D20" s="261"/>
      <c r="E20" s="261"/>
      <c r="F20" s="261"/>
      <c r="G20" s="261"/>
      <c r="H20" s="261"/>
      <c r="I20" s="261"/>
      <c r="J20" s="261"/>
      <c r="K20" s="261"/>
    </row>
    <row r="21" spans="1:11" hidden="1">
      <c r="A21" s="51" t="s">
        <v>28</v>
      </c>
      <c r="B21" s="284" t="s">
        <v>61</v>
      </c>
      <c r="C21" s="261"/>
      <c r="D21" s="261"/>
      <c r="E21" s="261"/>
      <c r="F21" s="261"/>
      <c r="G21" s="261"/>
      <c r="H21" s="261"/>
      <c r="I21" s="261"/>
      <c r="J21" s="261"/>
      <c r="K21" s="261"/>
    </row>
    <row r="22" spans="1:11" hidden="1">
      <c r="A22" s="51"/>
      <c r="B22" s="284"/>
      <c r="C22" s="261"/>
      <c r="D22" s="261"/>
      <c r="E22" s="261"/>
      <c r="F22" s="261"/>
      <c r="G22" s="261"/>
      <c r="H22" s="261"/>
      <c r="I22" s="261"/>
      <c r="J22" s="261"/>
      <c r="K22" s="261"/>
    </row>
    <row r="23" spans="1:11" ht="21" hidden="1">
      <c r="A23" s="110" t="s">
        <v>136</v>
      </c>
      <c r="B23" s="284" t="s">
        <v>61</v>
      </c>
      <c r="C23" s="261"/>
      <c r="D23" s="261"/>
      <c r="E23" s="261"/>
      <c r="F23" s="261"/>
      <c r="G23" s="261"/>
      <c r="H23" s="261"/>
      <c r="I23" s="261"/>
      <c r="J23" s="261"/>
      <c r="K23" s="261"/>
    </row>
    <row r="24" spans="1:11" ht="22.5" hidden="1">
      <c r="A24" s="51" t="s">
        <v>137</v>
      </c>
      <c r="B24" s="284" t="s">
        <v>61</v>
      </c>
      <c r="C24" s="261"/>
      <c r="D24" s="261"/>
      <c r="E24" s="261"/>
      <c r="F24" s="261"/>
      <c r="G24" s="261"/>
      <c r="H24" s="261"/>
      <c r="I24" s="261"/>
      <c r="J24" s="261"/>
      <c r="K24" s="261"/>
    </row>
    <row r="25" spans="1:11">
      <c r="A25" s="55" t="s">
        <v>138</v>
      </c>
      <c r="B25" s="56">
        <v>900</v>
      </c>
      <c r="C25" s="262">
        <f t="shared" ref="C25:K25" si="2">C27+C34+C87+C91+C97</f>
        <v>316000</v>
      </c>
      <c r="D25" s="262">
        <f t="shared" si="2"/>
        <v>316000</v>
      </c>
      <c r="E25" s="262">
        <f t="shared" si="2"/>
        <v>0</v>
      </c>
      <c r="F25" s="262">
        <f t="shared" si="2"/>
        <v>316000</v>
      </c>
      <c r="G25" s="262">
        <f t="shared" si="2"/>
        <v>316000</v>
      </c>
      <c r="H25" s="262">
        <f t="shared" si="2"/>
        <v>0</v>
      </c>
      <c r="I25" s="262">
        <f t="shared" si="2"/>
        <v>316000</v>
      </c>
      <c r="J25" s="262">
        <f t="shared" si="2"/>
        <v>316000</v>
      </c>
      <c r="K25" s="262">
        <f t="shared" si="2"/>
        <v>0</v>
      </c>
    </row>
    <row r="26" spans="1:11">
      <c r="A26" s="51" t="s">
        <v>28</v>
      </c>
      <c r="B26" s="284"/>
      <c r="C26" s="261"/>
      <c r="D26" s="261"/>
      <c r="E26" s="261"/>
      <c r="F26" s="261"/>
      <c r="G26" s="261"/>
      <c r="H26" s="261"/>
      <c r="I26" s="261"/>
      <c r="J26" s="261"/>
      <c r="K26" s="261"/>
    </row>
    <row r="27" spans="1:11" ht="22.5">
      <c r="A27" s="64" t="s">
        <v>139</v>
      </c>
      <c r="B27" s="65">
        <v>210</v>
      </c>
      <c r="C27" s="263">
        <f>C28+C29+C33</f>
        <v>205400</v>
      </c>
      <c r="D27" s="263">
        <f t="shared" ref="D27:K27" si="3">D28+D29+D33</f>
        <v>205400</v>
      </c>
      <c r="E27" s="263">
        <f t="shared" si="3"/>
        <v>0</v>
      </c>
      <c r="F27" s="263">
        <f t="shared" si="3"/>
        <v>205400</v>
      </c>
      <c r="G27" s="263">
        <f t="shared" si="3"/>
        <v>205400</v>
      </c>
      <c r="H27" s="263">
        <f t="shared" si="3"/>
        <v>0</v>
      </c>
      <c r="I27" s="263">
        <f t="shared" si="3"/>
        <v>205400</v>
      </c>
      <c r="J27" s="263">
        <f t="shared" si="3"/>
        <v>205400</v>
      </c>
      <c r="K27" s="263">
        <f t="shared" si="3"/>
        <v>0</v>
      </c>
    </row>
    <row r="28" spans="1:11">
      <c r="A28" s="67" t="s">
        <v>140</v>
      </c>
      <c r="B28" s="68">
        <v>211</v>
      </c>
      <c r="C28" s="261">
        <v>143400</v>
      </c>
      <c r="D28" s="261">
        <v>143400</v>
      </c>
      <c r="E28" s="261"/>
      <c r="F28" s="261">
        <v>143400</v>
      </c>
      <c r="G28" s="261">
        <v>143400</v>
      </c>
      <c r="H28" s="261"/>
      <c r="I28" s="261">
        <v>143400</v>
      </c>
      <c r="J28" s="261">
        <v>143400</v>
      </c>
      <c r="K28" s="261"/>
    </row>
    <row r="29" spans="1:11">
      <c r="A29" s="111" t="s">
        <v>141</v>
      </c>
      <c r="B29" s="70">
        <v>212</v>
      </c>
      <c r="C29" s="263">
        <f>C30+C31+C32</f>
        <v>0</v>
      </c>
      <c r="D29" s="263">
        <f t="shared" ref="D29:K29" si="4">D30+D31+D32</f>
        <v>0</v>
      </c>
      <c r="E29" s="263">
        <f t="shared" si="4"/>
        <v>0</v>
      </c>
      <c r="F29" s="263">
        <f t="shared" si="4"/>
        <v>0</v>
      </c>
      <c r="G29" s="263">
        <f t="shared" si="4"/>
        <v>0</v>
      </c>
      <c r="H29" s="263">
        <f t="shared" si="4"/>
        <v>0</v>
      </c>
      <c r="I29" s="263">
        <f t="shared" si="4"/>
        <v>0</v>
      </c>
      <c r="J29" s="263">
        <f t="shared" si="4"/>
        <v>0</v>
      </c>
      <c r="K29" s="263">
        <f t="shared" si="4"/>
        <v>0</v>
      </c>
    </row>
    <row r="30" spans="1:11" ht="23.25" hidden="1">
      <c r="A30" s="69" t="s">
        <v>142</v>
      </c>
      <c r="B30" s="71" t="s">
        <v>143</v>
      </c>
      <c r="C30" s="261"/>
      <c r="D30" s="261"/>
      <c r="E30" s="261"/>
      <c r="F30" s="261"/>
      <c r="G30" s="261"/>
      <c r="H30" s="261"/>
      <c r="I30" s="261"/>
      <c r="J30" s="261"/>
      <c r="K30" s="261"/>
    </row>
    <row r="31" spans="1:11" hidden="1">
      <c r="A31" s="69" t="s">
        <v>144</v>
      </c>
      <c r="B31" s="71" t="s">
        <v>145</v>
      </c>
      <c r="C31" s="261"/>
      <c r="D31" s="261"/>
      <c r="E31" s="261"/>
      <c r="F31" s="261"/>
      <c r="G31" s="261"/>
      <c r="H31" s="261"/>
      <c r="I31" s="261"/>
      <c r="J31" s="261"/>
      <c r="K31" s="261"/>
    </row>
    <row r="32" spans="1:11" ht="23.25" hidden="1">
      <c r="A32" s="69" t="s">
        <v>146</v>
      </c>
      <c r="B32" s="71" t="s">
        <v>147</v>
      </c>
      <c r="C32" s="261"/>
      <c r="D32" s="261"/>
      <c r="E32" s="261"/>
      <c r="F32" s="261"/>
      <c r="G32" s="261"/>
      <c r="H32" s="261"/>
      <c r="I32" s="261"/>
      <c r="J32" s="261"/>
      <c r="K32" s="261"/>
    </row>
    <row r="33" spans="1:11" ht="22.5">
      <c r="A33" s="73" t="s">
        <v>148</v>
      </c>
      <c r="B33" s="74">
        <v>213</v>
      </c>
      <c r="C33" s="264">
        <v>62000</v>
      </c>
      <c r="D33" s="264">
        <v>62000</v>
      </c>
      <c r="E33" s="264"/>
      <c r="F33" s="264">
        <v>62000</v>
      </c>
      <c r="G33" s="264">
        <v>62000</v>
      </c>
      <c r="H33" s="264"/>
      <c r="I33" s="264">
        <v>62000</v>
      </c>
      <c r="J33" s="264">
        <v>62000</v>
      </c>
      <c r="K33" s="264"/>
    </row>
    <row r="34" spans="1:11">
      <c r="A34" s="112" t="s">
        <v>149</v>
      </c>
      <c r="B34" s="70">
        <v>220</v>
      </c>
      <c r="C34" s="262">
        <f>C35+C36+C37+C46+C47+C68</f>
        <v>0</v>
      </c>
      <c r="D34" s="262">
        <f t="shared" ref="D34:K34" si="5">D35+D36+D37+D46+D47+D68</f>
        <v>0</v>
      </c>
      <c r="E34" s="262">
        <f t="shared" si="5"/>
        <v>0</v>
      </c>
      <c r="F34" s="262">
        <f t="shared" si="5"/>
        <v>0</v>
      </c>
      <c r="G34" s="262">
        <f t="shared" si="5"/>
        <v>0</v>
      </c>
      <c r="H34" s="262">
        <f t="shared" si="5"/>
        <v>0</v>
      </c>
      <c r="I34" s="262">
        <f t="shared" si="5"/>
        <v>0</v>
      </c>
      <c r="J34" s="262">
        <f t="shared" si="5"/>
        <v>0</v>
      </c>
      <c r="K34" s="262">
        <f t="shared" si="5"/>
        <v>0</v>
      </c>
    </row>
    <row r="35" spans="1:11" hidden="1">
      <c r="A35" s="79" t="s">
        <v>150</v>
      </c>
      <c r="B35" s="68">
        <v>221</v>
      </c>
      <c r="C35" s="261"/>
      <c r="D35" s="261"/>
      <c r="E35" s="261"/>
      <c r="F35" s="261"/>
      <c r="G35" s="261"/>
      <c r="H35" s="261"/>
      <c r="I35" s="261"/>
      <c r="J35" s="261"/>
      <c r="K35" s="261"/>
    </row>
    <row r="36" spans="1:11" hidden="1">
      <c r="A36" s="79" t="s">
        <v>151</v>
      </c>
      <c r="B36" s="68">
        <v>222</v>
      </c>
      <c r="C36" s="261"/>
      <c r="D36" s="261"/>
      <c r="E36" s="261"/>
      <c r="F36" s="261"/>
      <c r="G36" s="261"/>
      <c r="H36" s="261"/>
      <c r="I36" s="261"/>
      <c r="J36" s="261"/>
      <c r="K36" s="261"/>
    </row>
    <row r="37" spans="1:11" hidden="1">
      <c r="A37" s="112" t="s">
        <v>152</v>
      </c>
      <c r="B37" s="70">
        <v>223</v>
      </c>
      <c r="C37" s="263">
        <f>C38+C43</f>
        <v>0</v>
      </c>
      <c r="D37" s="263">
        <f t="shared" ref="D37:K37" si="6">D38+D43</f>
        <v>0</v>
      </c>
      <c r="E37" s="263">
        <f t="shared" si="6"/>
        <v>0</v>
      </c>
      <c r="F37" s="263">
        <f t="shared" si="6"/>
        <v>0</v>
      </c>
      <c r="G37" s="263">
        <f t="shared" si="6"/>
        <v>0</v>
      </c>
      <c r="H37" s="263">
        <f t="shared" si="6"/>
        <v>0</v>
      </c>
      <c r="I37" s="263">
        <f t="shared" si="6"/>
        <v>0</v>
      </c>
      <c r="J37" s="263">
        <f t="shared" si="6"/>
        <v>0</v>
      </c>
      <c r="K37" s="263">
        <f t="shared" si="6"/>
        <v>0</v>
      </c>
    </row>
    <row r="38" spans="1:11" ht="45.75" hidden="1">
      <c r="A38" s="113" t="s">
        <v>153</v>
      </c>
      <c r="B38" s="65" t="s">
        <v>154</v>
      </c>
      <c r="C38" s="263">
        <f>C39+C40+C41+C42</f>
        <v>0</v>
      </c>
      <c r="D38" s="263">
        <f t="shared" ref="D38:K38" si="7">D39+D40+D41+D42</f>
        <v>0</v>
      </c>
      <c r="E38" s="263">
        <f t="shared" si="7"/>
        <v>0</v>
      </c>
      <c r="F38" s="263">
        <f t="shared" si="7"/>
        <v>0</v>
      </c>
      <c r="G38" s="263">
        <f t="shared" si="7"/>
        <v>0</v>
      </c>
      <c r="H38" s="263">
        <f t="shared" si="7"/>
        <v>0</v>
      </c>
      <c r="I38" s="263">
        <f t="shared" si="7"/>
        <v>0</v>
      </c>
      <c r="J38" s="263">
        <f t="shared" si="7"/>
        <v>0</v>
      </c>
      <c r="K38" s="263">
        <f t="shared" si="7"/>
        <v>0</v>
      </c>
    </row>
    <row r="39" spans="1:11" hidden="1">
      <c r="A39" s="82" t="s">
        <v>155</v>
      </c>
      <c r="B39" s="71" t="s">
        <v>156</v>
      </c>
      <c r="C39" s="261"/>
      <c r="D39" s="261"/>
      <c r="E39" s="261"/>
      <c r="F39" s="261"/>
      <c r="G39" s="261"/>
      <c r="H39" s="261"/>
      <c r="I39" s="261"/>
      <c r="J39" s="261"/>
      <c r="K39" s="261"/>
    </row>
    <row r="40" spans="1:11" hidden="1">
      <c r="A40" s="82" t="s">
        <v>157</v>
      </c>
      <c r="B40" s="71" t="s">
        <v>158</v>
      </c>
      <c r="C40" s="261"/>
      <c r="D40" s="261"/>
      <c r="E40" s="261"/>
      <c r="F40" s="261"/>
      <c r="G40" s="261"/>
      <c r="H40" s="261"/>
      <c r="I40" s="261"/>
      <c r="J40" s="261"/>
      <c r="K40" s="261"/>
    </row>
    <row r="41" spans="1:11" ht="23.25" hidden="1">
      <c r="A41" s="82" t="s">
        <v>159</v>
      </c>
      <c r="B41" s="71" t="s">
        <v>160</v>
      </c>
      <c r="C41" s="261"/>
      <c r="D41" s="261"/>
      <c r="E41" s="261"/>
      <c r="F41" s="261"/>
      <c r="G41" s="261"/>
      <c r="H41" s="261"/>
      <c r="I41" s="261"/>
      <c r="J41" s="261"/>
      <c r="K41" s="261"/>
    </row>
    <row r="42" spans="1:11" ht="23.25" hidden="1">
      <c r="A42" s="82" t="s">
        <v>161</v>
      </c>
      <c r="B42" s="71" t="s">
        <v>162</v>
      </c>
      <c r="C42" s="261"/>
      <c r="D42" s="261"/>
      <c r="E42" s="261"/>
      <c r="F42" s="261"/>
      <c r="G42" s="261"/>
      <c r="H42" s="261"/>
      <c r="I42" s="261"/>
      <c r="J42" s="261"/>
      <c r="K42" s="261"/>
    </row>
    <row r="43" spans="1:11" ht="22.5" hidden="1">
      <c r="A43" s="76" t="s">
        <v>163</v>
      </c>
      <c r="B43" s="65" t="s">
        <v>164</v>
      </c>
      <c r="C43" s="265">
        <f>C44+C45</f>
        <v>0</v>
      </c>
      <c r="D43" s="265">
        <f t="shared" ref="D43:K43" si="8">D44+D45</f>
        <v>0</v>
      </c>
      <c r="E43" s="265">
        <f t="shared" si="8"/>
        <v>0</v>
      </c>
      <c r="F43" s="265">
        <f t="shared" si="8"/>
        <v>0</v>
      </c>
      <c r="G43" s="265">
        <f t="shared" si="8"/>
        <v>0</v>
      </c>
      <c r="H43" s="265">
        <f t="shared" si="8"/>
        <v>0</v>
      </c>
      <c r="I43" s="265">
        <f t="shared" si="8"/>
        <v>0</v>
      </c>
      <c r="J43" s="265">
        <f t="shared" si="8"/>
        <v>0</v>
      </c>
      <c r="K43" s="265">
        <f t="shared" si="8"/>
        <v>0</v>
      </c>
    </row>
    <row r="44" spans="1:11" ht="23.25" hidden="1">
      <c r="A44" s="82" t="s">
        <v>165</v>
      </c>
      <c r="B44" s="71" t="s">
        <v>166</v>
      </c>
      <c r="C44" s="261"/>
      <c r="D44" s="261"/>
      <c r="E44" s="261"/>
      <c r="F44" s="261"/>
      <c r="G44" s="261"/>
      <c r="H44" s="261"/>
      <c r="I44" s="261"/>
      <c r="J44" s="261"/>
      <c r="K44" s="261"/>
    </row>
    <row r="45" spans="1:11" hidden="1">
      <c r="A45" s="82" t="s">
        <v>167</v>
      </c>
      <c r="B45" s="71" t="s">
        <v>168</v>
      </c>
      <c r="C45" s="261"/>
      <c r="D45" s="261"/>
      <c r="E45" s="261"/>
      <c r="F45" s="261"/>
      <c r="G45" s="261"/>
      <c r="H45" s="261"/>
      <c r="I45" s="261"/>
      <c r="J45" s="261"/>
      <c r="K45" s="261"/>
    </row>
    <row r="46" spans="1:11" ht="22.5" hidden="1">
      <c r="A46" s="76" t="s">
        <v>169</v>
      </c>
      <c r="B46" s="65">
        <v>224</v>
      </c>
      <c r="C46" s="265"/>
      <c r="D46" s="265"/>
      <c r="E46" s="265"/>
      <c r="F46" s="265"/>
      <c r="G46" s="265"/>
      <c r="H46" s="265"/>
      <c r="I46" s="265"/>
      <c r="J46" s="265"/>
      <c r="K46" s="265"/>
    </row>
    <row r="47" spans="1:11" ht="22.5" hidden="1">
      <c r="A47" s="76" t="s">
        <v>170</v>
      </c>
      <c r="B47" s="65">
        <v>225</v>
      </c>
      <c r="C47" s="263">
        <f>C48+C53+C58+C59+C60+C65+C66+C67</f>
        <v>0</v>
      </c>
      <c r="D47" s="263">
        <f t="shared" ref="D47:K47" si="9">D48+D53+D58+D59+D60+D65+D66+D67</f>
        <v>0</v>
      </c>
      <c r="E47" s="263">
        <f t="shared" si="9"/>
        <v>0</v>
      </c>
      <c r="F47" s="263">
        <f t="shared" si="9"/>
        <v>0</v>
      </c>
      <c r="G47" s="263">
        <f t="shared" si="9"/>
        <v>0</v>
      </c>
      <c r="H47" s="263">
        <f t="shared" si="9"/>
        <v>0</v>
      </c>
      <c r="I47" s="263">
        <f t="shared" si="9"/>
        <v>0</v>
      </c>
      <c r="J47" s="263">
        <f t="shared" si="9"/>
        <v>0</v>
      </c>
      <c r="K47" s="263">
        <f t="shared" si="9"/>
        <v>0</v>
      </c>
    </row>
    <row r="48" spans="1:11" ht="23.25" hidden="1">
      <c r="A48" s="82" t="s">
        <v>171</v>
      </c>
      <c r="B48" s="71" t="s">
        <v>172</v>
      </c>
      <c r="C48" s="266">
        <f>C50+C51+C52</f>
        <v>0</v>
      </c>
      <c r="D48" s="266">
        <f t="shared" ref="D48:K48" si="10">D50+D51+D52</f>
        <v>0</v>
      </c>
      <c r="E48" s="266">
        <f t="shared" si="10"/>
        <v>0</v>
      </c>
      <c r="F48" s="266">
        <f t="shared" si="10"/>
        <v>0</v>
      </c>
      <c r="G48" s="266">
        <f t="shared" si="10"/>
        <v>0</v>
      </c>
      <c r="H48" s="266">
        <f t="shared" si="10"/>
        <v>0</v>
      </c>
      <c r="I48" s="266">
        <f t="shared" si="10"/>
        <v>0</v>
      </c>
      <c r="J48" s="266">
        <f t="shared" si="10"/>
        <v>0</v>
      </c>
      <c r="K48" s="266">
        <f t="shared" si="10"/>
        <v>0</v>
      </c>
    </row>
    <row r="49" spans="1:11" hidden="1">
      <c r="A49" s="82" t="s">
        <v>28</v>
      </c>
      <c r="B49" s="71"/>
      <c r="C49" s="261"/>
      <c r="D49" s="261"/>
      <c r="E49" s="261"/>
      <c r="F49" s="261"/>
      <c r="G49" s="261"/>
      <c r="H49" s="261"/>
      <c r="I49" s="261"/>
      <c r="J49" s="261"/>
      <c r="K49" s="261"/>
    </row>
    <row r="50" spans="1:11" hidden="1">
      <c r="A50" s="114" t="s">
        <v>173</v>
      </c>
      <c r="B50" s="115" t="s">
        <v>174</v>
      </c>
      <c r="C50" s="267"/>
      <c r="D50" s="267"/>
      <c r="E50" s="267"/>
      <c r="F50" s="267"/>
      <c r="G50" s="267"/>
      <c r="H50" s="267"/>
      <c r="I50" s="267"/>
      <c r="J50" s="267"/>
      <c r="K50" s="267"/>
    </row>
    <row r="51" spans="1:11" hidden="1">
      <c r="A51" s="114" t="s">
        <v>175</v>
      </c>
      <c r="B51" s="115" t="s">
        <v>176</v>
      </c>
      <c r="C51" s="267"/>
      <c r="D51" s="267"/>
      <c r="E51" s="267"/>
      <c r="F51" s="267"/>
      <c r="G51" s="267"/>
      <c r="H51" s="267"/>
      <c r="I51" s="267"/>
      <c r="J51" s="267"/>
      <c r="K51" s="267"/>
    </row>
    <row r="52" spans="1:11" hidden="1">
      <c r="A52" s="114" t="s">
        <v>177</v>
      </c>
      <c r="B52" s="115" t="s">
        <v>178</v>
      </c>
      <c r="C52" s="267"/>
      <c r="D52" s="267"/>
      <c r="E52" s="267"/>
      <c r="F52" s="267"/>
      <c r="G52" s="267"/>
      <c r="H52" s="267"/>
      <c r="I52" s="267"/>
      <c r="J52" s="267"/>
      <c r="K52" s="267"/>
    </row>
    <row r="53" spans="1:11" hidden="1">
      <c r="A53" s="118" t="s">
        <v>179</v>
      </c>
      <c r="B53" s="119" t="s">
        <v>180</v>
      </c>
      <c r="C53" s="263">
        <f>C54+C55+C56+C57</f>
        <v>0</v>
      </c>
      <c r="D53" s="263">
        <f t="shared" ref="D53:K53" si="11">D54+D55+D56+D57</f>
        <v>0</v>
      </c>
      <c r="E53" s="263">
        <f t="shared" si="11"/>
        <v>0</v>
      </c>
      <c r="F53" s="263">
        <f t="shared" si="11"/>
        <v>0</v>
      </c>
      <c r="G53" s="263">
        <f t="shared" si="11"/>
        <v>0</v>
      </c>
      <c r="H53" s="263">
        <f t="shared" si="11"/>
        <v>0</v>
      </c>
      <c r="I53" s="263">
        <f t="shared" si="11"/>
        <v>0</v>
      </c>
      <c r="J53" s="263">
        <f t="shared" si="11"/>
        <v>0</v>
      </c>
      <c r="K53" s="263">
        <f t="shared" si="11"/>
        <v>0</v>
      </c>
    </row>
    <row r="54" spans="1:11" hidden="1">
      <c r="A54" s="82" t="s">
        <v>181</v>
      </c>
      <c r="B54" s="71" t="s">
        <v>182</v>
      </c>
      <c r="C54" s="261"/>
      <c r="D54" s="261"/>
      <c r="E54" s="261"/>
      <c r="F54" s="261"/>
      <c r="G54" s="261"/>
      <c r="H54" s="261"/>
      <c r="I54" s="261"/>
      <c r="J54" s="261"/>
      <c r="K54" s="261"/>
    </row>
    <row r="55" spans="1:11" hidden="1">
      <c r="A55" s="82" t="s">
        <v>183</v>
      </c>
      <c r="B55" s="71" t="s">
        <v>184</v>
      </c>
      <c r="C55" s="261"/>
      <c r="D55" s="261"/>
      <c r="E55" s="261"/>
      <c r="F55" s="261"/>
      <c r="G55" s="261"/>
      <c r="H55" s="261"/>
      <c r="I55" s="261"/>
      <c r="J55" s="261"/>
      <c r="K55" s="261"/>
    </row>
    <row r="56" spans="1:11" ht="23.25" hidden="1">
      <c r="A56" s="82" t="s">
        <v>185</v>
      </c>
      <c r="B56" s="71" t="s">
        <v>186</v>
      </c>
      <c r="C56" s="261"/>
      <c r="D56" s="261"/>
      <c r="E56" s="261"/>
      <c r="F56" s="261"/>
      <c r="G56" s="261"/>
      <c r="H56" s="261"/>
      <c r="I56" s="261"/>
      <c r="J56" s="261"/>
      <c r="K56" s="261"/>
    </row>
    <row r="57" spans="1:11" ht="23.25" hidden="1">
      <c r="A57" s="82" t="s">
        <v>187</v>
      </c>
      <c r="B57" s="71" t="s">
        <v>188</v>
      </c>
      <c r="C57" s="261"/>
      <c r="D57" s="261"/>
      <c r="E57" s="261"/>
      <c r="F57" s="261"/>
      <c r="G57" s="261"/>
      <c r="H57" s="261"/>
      <c r="I57" s="261"/>
      <c r="J57" s="261"/>
      <c r="K57" s="261"/>
    </row>
    <row r="58" spans="1:11" ht="34.5" hidden="1">
      <c r="A58" s="82" t="s">
        <v>189</v>
      </c>
      <c r="B58" s="71" t="s">
        <v>190</v>
      </c>
      <c r="C58" s="261"/>
      <c r="D58" s="261"/>
      <c r="E58" s="261"/>
      <c r="F58" s="261"/>
      <c r="G58" s="261"/>
      <c r="H58" s="261"/>
      <c r="I58" s="261"/>
      <c r="J58" s="261"/>
      <c r="K58" s="261"/>
    </row>
    <row r="59" spans="1:11" hidden="1">
      <c r="A59" s="82" t="s">
        <v>191</v>
      </c>
      <c r="B59" s="71" t="s">
        <v>192</v>
      </c>
      <c r="C59" s="261"/>
      <c r="D59" s="261"/>
      <c r="E59" s="261"/>
      <c r="F59" s="261"/>
      <c r="G59" s="261"/>
      <c r="H59" s="261"/>
      <c r="I59" s="261"/>
      <c r="J59" s="261"/>
      <c r="K59" s="261"/>
    </row>
    <row r="60" spans="1:11" ht="23.25" hidden="1">
      <c r="A60" s="118" t="s">
        <v>193</v>
      </c>
      <c r="B60" s="119" t="s">
        <v>194</v>
      </c>
      <c r="C60" s="263">
        <f>C61+C62+C63+C64</f>
        <v>0</v>
      </c>
      <c r="D60" s="263">
        <f t="shared" ref="D60:K60" si="12">D61+D62+D63+D64</f>
        <v>0</v>
      </c>
      <c r="E60" s="263">
        <f t="shared" si="12"/>
        <v>0</v>
      </c>
      <c r="F60" s="263">
        <f t="shared" si="12"/>
        <v>0</v>
      </c>
      <c r="G60" s="263">
        <f t="shared" si="12"/>
        <v>0</v>
      </c>
      <c r="H60" s="263">
        <f t="shared" si="12"/>
        <v>0</v>
      </c>
      <c r="I60" s="263">
        <f t="shared" si="12"/>
        <v>0</v>
      </c>
      <c r="J60" s="263">
        <f t="shared" si="12"/>
        <v>0</v>
      </c>
      <c r="K60" s="263">
        <f t="shared" si="12"/>
        <v>0</v>
      </c>
    </row>
    <row r="61" spans="1:11" ht="34.5" hidden="1">
      <c r="A61" s="82" t="s">
        <v>195</v>
      </c>
      <c r="B61" s="71" t="s">
        <v>196</v>
      </c>
      <c r="C61" s="261"/>
      <c r="D61" s="261"/>
      <c r="E61" s="261"/>
      <c r="F61" s="261"/>
      <c r="G61" s="261"/>
      <c r="H61" s="261"/>
      <c r="I61" s="261"/>
      <c r="J61" s="261"/>
      <c r="K61" s="261"/>
    </row>
    <row r="62" spans="1:11" ht="34.5" hidden="1">
      <c r="A62" s="82" t="s">
        <v>197</v>
      </c>
      <c r="B62" s="71" t="s">
        <v>198</v>
      </c>
      <c r="C62" s="261"/>
      <c r="D62" s="261"/>
      <c r="E62" s="261"/>
      <c r="F62" s="261"/>
      <c r="G62" s="261"/>
      <c r="H62" s="261"/>
      <c r="I62" s="261"/>
      <c r="J62" s="261"/>
      <c r="K62" s="261"/>
    </row>
    <row r="63" spans="1:11" ht="23.25" hidden="1">
      <c r="A63" s="82" t="s">
        <v>199</v>
      </c>
      <c r="B63" s="71" t="s">
        <v>200</v>
      </c>
      <c r="C63" s="261"/>
      <c r="D63" s="261"/>
      <c r="E63" s="261"/>
      <c r="F63" s="261"/>
      <c r="G63" s="261"/>
      <c r="H63" s="261"/>
      <c r="I63" s="261"/>
      <c r="J63" s="261"/>
      <c r="K63" s="261"/>
    </row>
    <row r="64" spans="1:11" ht="34.5" hidden="1">
      <c r="A64" s="82" t="s">
        <v>201</v>
      </c>
      <c r="B64" s="71" t="s">
        <v>202</v>
      </c>
      <c r="C64" s="261"/>
      <c r="D64" s="261"/>
      <c r="E64" s="261"/>
      <c r="F64" s="261"/>
      <c r="G64" s="261"/>
      <c r="H64" s="261"/>
      <c r="I64" s="261"/>
      <c r="J64" s="261"/>
      <c r="K64" s="261"/>
    </row>
    <row r="65" spans="1:11" ht="23.25" hidden="1">
      <c r="A65" s="82" t="s">
        <v>203</v>
      </c>
      <c r="B65" s="71" t="s">
        <v>204</v>
      </c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ht="23.25" hidden="1">
      <c r="A66" s="82" t="s">
        <v>205</v>
      </c>
      <c r="B66" s="71" t="s">
        <v>206</v>
      </c>
      <c r="C66" s="268"/>
      <c r="D66" s="268"/>
      <c r="E66" s="268"/>
      <c r="F66" s="268"/>
      <c r="G66" s="268"/>
      <c r="H66" s="268"/>
      <c r="I66" s="268"/>
      <c r="J66" s="268"/>
      <c r="K66" s="268"/>
    </row>
    <row r="67" spans="1:11" ht="23.25" hidden="1">
      <c r="A67" s="82" t="s">
        <v>207</v>
      </c>
      <c r="B67" s="71" t="s">
        <v>208</v>
      </c>
      <c r="C67" s="268"/>
      <c r="D67" s="268"/>
      <c r="E67" s="268"/>
      <c r="F67" s="268"/>
      <c r="G67" s="268"/>
      <c r="H67" s="268"/>
      <c r="I67" s="268"/>
      <c r="J67" s="268"/>
      <c r="K67" s="268"/>
    </row>
    <row r="68" spans="1:11" hidden="1">
      <c r="A68" s="112" t="s">
        <v>209</v>
      </c>
      <c r="B68" s="70">
        <v>226</v>
      </c>
      <c r="C68" s="269">
        <f t="shared" ref="C68:K68" si="13">C69+C72+C73+C74+C75+C76+C77+C83</f>
        <v>0</v>
      </c>
      <c r="D68" s="269">
        <f t="shared" si="13"/>
        <v>0</v>
      </c>
      <c r="E68" s="269">
        <f t="shared" si="13"/>
        <v>0</v>
      </c>
      <c r="F68" s="269">
        <f t="shared" si="13"/>
        <v>0</v>
      </c>
      <c r="G68" s="269">
        <f t="shared" si="13"/>
        <v>0</v>
      </c>
      <c r="H68" s="269">
        <f t="shared" si="13"/>
        <v>0</v>
      </c>
      <c r="I68" s="269">
        <f t="shared" si="13"/>
        <v>0</v>
      </c>
      <c r="J68" s="269">
        <f t="shared" si="13"/>
        <v>0</v>
      </c>
      <c r="K68" s="269">
        <f t="shared" si="13"/>
        <v>0</v>
      </c>
    </row>
    <row r="69" spans="1:11" ht="79.5" hidden="1">
      <c r="A69" s="118" t="s">
        <v>210</v>
      </c>
      <c r="B69" s="119" t="s">
        <v>211</v>
      </c>
      <c r="C69" s="270">
        <f>C70+C71</f>
        <v>0</v>
      </c>
      <c r="D69" s="270">
        <f t="shared" ref="D69:K69" si="14">D70+D71</f>
        <v>0</v>
      </c>
      <c r="E69" s="270">
        <f t="shared" si="14"/>
        <v>0</v>
      </c>
      <c r="F69" s="270">
        <f t="shared" si="14"/>
        <v>0</v>
      </c>
      <c r="G69" s="270">
        <f t="shared" si="14"/>
        <v>0</v>
      </c>
      <c r="H69" s="270">
        <f t="shared" si="14"/>
        <v>0</v>
      </c>
      <c r="I69" s="270">
        <f t="shared" si="14"/>
        <v>0</v>
      </c>
      <c r="J69" s="270">
        <f t="shared" si="14"/>
        <v>0</v>
      </c>
      <c r="K69" s="270">
        <f t="shared" si="14"/>
        <v>0</v>
      </c>
    </row>
    <row r="70" spans="1:11" ht="23.25" hidden="1">
      <c r="A70" s="82" t="s">
        <v>212</v>
      </c>
      <c r="B70" s="71" t="s">
        <v>213</v>
      </c>
      <c r="C70" s="268"/>
      <c r="D70" s="268"/>
      <c r="E70" s="268"/>
      <c r="F70" s="268"/>
      <c r="G70" s="268"/>
      <c r="H70" s="268"/>
      <c r="I70" s="268"/>
      <c r="J70" s="268"/>
      <c r="K70" s="268"/>
    </row>
    <row r="71" spans="1:11" ht="23.25" hidden="1">
      <c r="A71" s="82" t="s">
        <v>214</v>
      </c>
      <c r="B71" s="71" t="s">
        <v>215</v>
      </c>
      <c r="C71" s="268"/>
      <c r="D71" s="268"/>
      <c r="E71" s="268"/>
      <c r="F71" s="268"/>
      <c r="G71" s="268"/>
      <c r="H71" s="268"/>
      <c r="I71" s="268"/>
      <c r="J71" s="268"/>
      <c r="K71" s="268"/>
    </row>
    <row r="72" spans="1:11" hidden="1">
      <c r="A72" s="82" t="s">
        <v>216</v>
      </c>
      <c r="B72" s="71" t="s">
        <v>217</v>
      </c>
      <c r="C72" s="268"/>
      <c r="D72" s="268"/>
      <c r="E72" s="268"/>
      <c r="F72" s="268"/>
      <c r="G72" s="268"/>
      <c r="H72" s="268"/>
      <c r="I72" s="268"/>
      <c r="J72" s="268"/>
      <c r="K72" s="268"/>
    </row>
    <row r="73" spans="1:11" hidden="1">
      <c r="A73" s="82" t="s">
        <v>218</v>
      </c>
      <c r="B73" s="71" t="s">
        <v>219</v>
      </c>
      <c r="C73" s="268"/>
      <c r="D73" s="268"/>
      <c r="E73" s="268"/>
      <c r="F73" s="268"/>
      <c r="G73" s="268"/>
      <c r="H73" s="268"/>
      <c r="I73" s="268"/>
      <c r="J73" s="268"/>
      <c r="K73" s="268"/>
    </row>
    <row r="74" spans="1:11" ht="23.25" hidden="1">
      <c r="A74" s="82" t="s">
        <v>220</v>
      </c>
      <c r="B74" s="71" t="s">
        <v>221</v>
      </c>
      <c r="C74" s="268"/>
      <c r="D74" s="268"/>
      <c r="E74" s="268"/>
      <c r="F74" s="268"/>
      <c r="G74" s="268"/>
      <c r="H74" s="268"/>
      <c r="I74" s="268"/>
      <c r="J74" s="268"/>
      <c r="K74" s="268"/>
    </row>
    <row r="75" spans="1:11" hidden="1">
      <c r="A75" s="82" t="s">
        <v>222</v>
      </c>
      <c r="B75" s="71" t="s">
        <v>223</v>
      </c>
      <c r="C75" s="268"/>
      <c r="D75" s="268"/>
      <c r="E75" s="268"/>
      <c r="F75" s="268"/>
      <c r="G75" s="268"/>
      <c r="H75" s="268"/>
      <c r="I75" s="268"/>
      <c r="J75" s="268"/>
      <c r="K75" s="268"/>
    </row>
    <row r="76" spans="1:11" ht="45.75" hidden="1">
      <c r="A76" s="82" t="s">
        <v>224</v>
      </c>
      <c r="B76" s="71" t="s">
        <v>225</v>
      </c>
      <c r="C76" s="268"/>
      <c r="D76" s="268"/>
      <c r="E76" s="268"/>
      <c r="F76" s="268"/>
      <c r="G76" s="268"/>
      <c r="H76" s="268"/>
      <c r="I76" s="268"/>
      <c r="J76" s="268"/>
      <c r="K76" s="268"/>
    </row>
    <row r="77" spans="1:11" hidden="1">
      <c r="A77" s="118" t="s">
        <v>226</v>
      </c>
      <c r="B77" s="119" t="s">
        <v>227</v>
      </c>
      <c r="C77" s="271">
        <f>C78+C79</f>
        <v>0</v>
      </c>
      <c r="D77" s="271">
        <f t="shared" ref="D77:K77" si="15">D78+D79</f>
        <v>0</v>
      </c>
      <c r="E77" s="271">
        <f t="shared" si="15"/>
        <v>0</v>
      </c>
      <c r="F77" s="271">
        <f t="shared" si="15"/>
        <v>0</v>
      </c>
      <c r="G77" s="271">
        <f t="shared" si="15"/>
        <v>0</v>
      </c>
      <c r="H77" s="271">
        <f t="shared" si="15"/>
        <v>0</v>
      </c>
      <c r="I77" s="271">
        <f t="shared" si="15"/>
        <v>0</v>
      </c>
      <c r="J77" s="271">
        <f t="shared" si="15"/>
        <v>0</v>
      </c>
      <c r="K77" s="271">
        <f t="shared" si="15"/>
        <v>0</v>
      </c>
    </row>
    <row r="78" spans="1:11" hidden="1">
      <c r="A78" s="82" t="s">
        <v>228</v>
      </c>
      <c r="B78" s="71" t="s">
        <v>229</v>
      </c>
      <c r="C78" s="268"/>
      <c r="D78" s="268"/>
      <c r="E78" s="268"/>
      <c r="F78" s="268"/>
      <c r="G78" s="268"/>
      <c r="H78" s="268"/>
      <c r="I78" s="268"/>
      <c r="J78" s="268"/>
      <c r="K78" s="268"/>
    </row>
    <row r="79" spans="1:11" ht="23.25" hidden="1">
      <c r="A79" s="82" t="s">
        <v>230</v>
      </c>
      <c r="B79" s="71" t="s">
        <v>231</v>
      </c>
      <c r="C79" s="272">
        <f>C80+C81+C82</f>
        <v>0</v>
      </c>
      <c r="D79" s="272">
        <f t="shared" ref="D79:K79" si="16">D80+D81+D82</f>
        <v>0</v>
      </c>
      <c r="E79" s="272">
        <f t="shared" si="16"/>
        <v>0</v>
      </c>
      <c r="F79" s="272">
        <f t="shared" si="16"/>
        <v>0</v>
      </c>
      <c r="G79" s="272">
        <f t="shared" si="16"/>
        <v>0</v>
      </c>
      <c r="H79" s="272">
        <f t="shared" si="16"/>
        <v>0</v>
      </c>
      <c r="I79" s="272">
        <f t="shared" si="16"/>
        <v>0</v>
      </c>
      <c r="J79" s="272">
        <f t="shared" si="16"/>
        <v>0</v>
      </c>
      <c r="K79" s="272">
        <f t="shared" si="16"/>
        <v>0</v>
      </c>
    </row>
    <row r="80" spans="1:11" hidden="1">
      <c r="A80" s="114" t="s">
        <v>232</v>
      </c>
      <c r="B80" s="115" t="s">
        <v>233</v>
      </c>
      <c r="C80" s="273"/>
      <c r="D80" s="273"/>
      <c r="E80" s="273"/>
      <c r="F80" s="273"/>
      <c r="G80" s="273"/>
      <c r="H80" s="273"/>
      <c r="I80" s="273"/>
      <c r="J80" s="273"/>
      <c r="K80" s="273"/>
    </row>
    <row r="81" spans="1:11" hidden="1">
      <c r="A81" s="114" t="s">
        <v>234</v>
      </c>
      <c r="B81" s="115" t="s">
        <v>235</v>
      </c>
      <c r="C81" s="273"/>
      <c r="D81" s="273"/>
      <c r="E81" s="273"/>
      <c r="F81" s="273"/>
      <c r="G81" s="273"/>
      <c r="H81" s="273"/>
      <c r="I81" s="273"/>
      <c r="J81" s="273"/>
      <c r="K81" s="273"/>
    </row>
    <row r="82" spans="1:11" ht="23.25" hidden="1">
      <c r="A82" s="114" t="s">
        <v>236</v>
      </c>
      <c r="B82" s="115" t="s">
        <v>237</v>
      </c>
      <c r="C82" s="273"/>
      <c r="D82" s="273"/>
      <c r="E82" s="273"/>
      <c r="F82" s="273"/>
      <c r="G82" s="273"/>
      <c r="H82" s="273"/>
      <c r="I82" s="273"/>
      <c r="J82" s="273"/>
      <c r="K82" s="273"/>
    </row>
    <row r="83" spans="1:11" ht="23.25" hidden="1">
      <c r="A83" s="82" t="s">
        <v>238</v>
      </c>
      <c r="B83" s="71" t="s">
        <v>239</v>
      </c>
      <c r="C83" s="268"/>
      <c r="D83" s="268"/>
      <c r="E83" s="268"/>
      <c r="F83" s="268"/>
      <c r="G83" s="268"/>
      <c r="H83" s="268"/>
      <c r="I83" s="268"/>
      <c r="J83" s="268"/>
      <c r="K83" s="268"/>
    </row>
    <row r="84" spans="1:11" hidden="1">
      <c r="A84" s="112" t="s">
        <v>75</v>
      </c>
      <c r="B84" s="70"/>
      <c r="C84" s="274"/>
      <c r="D84" s="274"/>
      <c r="E84" s="274"/>
      <c r="F84" s="274"/>
      <c r="G84" s="274"/>
      <c r="H84" s="274"/>
      <c r="I84" s="274"/>
      <c r="J84" s="274"/>
      <c r="K84" s="274"/>
    </row>
    <row r="85" spans="1:11" ht="33" hidden="1">
      <c r="A85" s="76" t="s">
        <v>240</v>
      </c>
      <c r="B85" s="65"/>
      <c r="C85" s="274"/>
      <c r="D85" s="274"/>
      <c r="E85" s="274"/>
      <c r="F85" s="274"/>
      <c r="G85" s="274"/>
      <c r="H85" s="274"/>
      <c r="I85" s="274"/>
      <c r="J85" s="274"/>
      <c r="K85" s="274"/>
    </row>
    <row r="86" spans="1:11" hidden="1">
      <c r="A86" s="82" t="s">
        <v>241</v>
      </c>
      <c r="B86" s="71"/>
      <c r="C86" s="268"/>
      <c r="D86" s="268"/>
      <c r="E86" s="268"/>
      <c r="F86" s="268"/>
      <c r="G86" s="268"/>
      <c r="H86" s="268"/>
      <c r="I86" s="268"/>
      <c r="J86" s="268"/>
      <c r="K86" s="268"/>
    </row>
    <row r="87" spans="1:11" hidden="1">
      <c r="A87" s="112" t="s">
        <v>242</v>
      </c>
      <c r="B87" s="70">
        <v>260</v>
      </c>
      <c r="C87" s="269">
        <f>C88</f>
        <v>0</v>
      </c>
      <c r="D87" s="269">
        <f t="shared" ref="D87:K87" si="17">D88</f>
        <v>0</v>
      </c>
      <c r="E87" s="269">
        <f t="shared" si="17"/>
        <v>0</v>
      </c>
      <c r="F87" s="269">
        <f t="shared" si="17"/>
        <v>0</v>
      </c>
      <c r="G87" s="269">
        <f t="shared" si="17"/>
        <v>0</v>
      </c>
      <c r="H87" s="269">
        <f t="shared" si="17"/>
        <v>0</v>
      </c>
      <c r="I87" s="269">
        <f t="shared" si="17"/>
        <v>0</v>
      </c>
      <c r="J87" s="269">
        <f t="shared" si="17"/>
        <v>0</v>
      </c>
      <c r="K87" s="269">
        <f t="shared" si="17"/>
        <v>0</v>
      </c>
    </row>
    <row r="88" spans="1:11" ht="22.5" hidden="1">
      <c r="A88" s="76" t="s">
        <v>243</v>
      </c>
      <c r="B88" s="65">
        <v>262</v>
      </c>
      <c r="C88" s="269">
        <f>C89+C90</f>
        <v>0</v>
      </c>
      <c r="D88" s="269">
        <f t="shared" ref="D88:K88" si="18">D89+D90</f>
        <v>0</v>
      </c>
      <c r="E88" s="269">
        <f t="shared" si="18"/>
        <v>0</v>
      </c>
      <c r="F88" s="269">
        <f t="shared" si="18"/>
        <v>0</v>
      </c>
      <c r="G88" s="269">
        <f t="shared" si="18"/>
        <v>0</v>
      </c>
      <c r="H88" s="269">
        <f t="shared" si="18"/>
        <v>0</v>
      </c>
      <c r="I88" s="269">
        <f t="shared" si="18"/>
        <v>0</v>
      </c>
      <c r="J88" s="269">
        <f t="shared" si="18"/>
        <v>0</v>
      </c>
      <c r="K88" s="269">
        <f t="shared" si="18"/>
        <v>0</v>
      </c>
    </row>
    <row r="89" spans="1:11" ht="23.25" hidden="1">
      <c r="A89" s="82" t="s">
        <v>244</v>
      </c>
      <c r="B89" s="71" t="s">
        <v>245</v>
      </c>
      <c r="C89" s="268"/>
      <c r="D89" s="268"/>
      <c r="E89" s="268"/>
      <c r="F89" s="268"/>
      <c r="G89" s="268"/>
      <c r="H89" s="268"/>
      <c r="I89" s="268"/>
      <c r="J89" s="268"/>
      <c r="K89" s="268"/>
    </row>
    <row r="90" spans="1:11" ht="23.25" hidden="1">
      <c r="A90" s="82" t="s">
        <v>246</v>
      </c>
      <c r="B90" s="71" t="s">
        <v>247</v>
      </c>
      <c r="C90" s="268"/>
      <c r="D90" s="268"/>
      <c r="E90" s="268"/>
      <c r="F90" s="268"/>
      <c r="G90" s="268"/>
      <c r="H90" s="268"/>
      <c r="I90" s="268"/>
      <c r="J90" s="268"/>
      <c r="K90" s="268"/>
    </row>
    <row r="91" spans="1:11">
      <c r="A91" s="112" t="s">
        <v>248</v>
      </c>
      <c r="B91" s="70">
        <v>290</v>
      </c>
      <c r="C91" s="269">
        <f>C92+C93+C94+C95+C96</f>
        <v>40000</v>
      </c>
      <c r="D91" s="269">
        <f t="shared" ref="D91:K91" si="19">D92+D93+D94+D95+D96</f>
        <v>40000</v>
      </c>
      <c r="E91" s="269">
        <f t="shared" si="19"/>
        <v>0</v>
      </c>
      <c r="F91" s="269">
        <f t="shared" si="19"/>
        <v>40000</v>
      </c>
      <c r="G91" s="269">
        <f t="shared" si="19"/>
        <v>40000</v>
      </c>
      <c r="H91" s="269">
        <f t="shared" si="19"/>
        <v>0</v>
      </c>
      <c r="I91" s="269">
        <f t="shared" si="19"/>
        <v>40000</v>
      </c>
      <c r="J91" s="269">
        <f t="shared" si="19"/>
        <v>40000</v>
      </c>
      <c r="K91" s="269">
        <f t="shared" si="19"/>
        <v>0</v>
      </c>
    </row>
    <row r="92" spans="1:11" ht="45.75">
      <c r="A92" s="82" t="s">
        <v>249</v>
      </c>
      <c r="B92" s="71" t="s">
        <v>250</v>
      </c>
      <c r="C92" s="268">
        <v>40000</v>
      </c>
      <c r="D92" s="268">
        <v>40000</v>
      </c>
      <c r="E92" s="268"/>
      <c r="F92" s="268">
        <v>40000</v>
      </c>
      <c r="G92" s="268">
        <v>40000</v>
      </c>
      <c r="H92" s="268"/>
      <c r="I92" s="268">
        <v>40000</v>
      </c>
      <c r="J92" s="268">
        <v>40000</v>
      </c>
      <c r="K92" s="268"/>
    </row>
    <row r="93" spans="1:11" hidden="1">
      <c r="A93" s="82" t="s">
        <v>251</v>
      </c>
      <c r="B93" s="71" t="s">
        <v>252</v>
      </c>
      <c r="C93" s="268"/>
      <c r="D93" s="268"/>
      <c r="E93" s="268"/>
      <c r="F93" s="268"/>
      <c r="G93" s="268"/>
      <c r="H93" s="268"/>
      <c r="I93" s="268"/>
      <c r="J93" s="268"/>
      <c r="K93" s="268"/>
    </row>
    <row r="94" spans="1:11" ht="45.75" hidden="1">
      <c r="A94" s="82" t="s">
        <v>253</v>
      </c>
      <c r="B94" s="71" t="s">
        <v>254</v>
      </c>
      <c r="C94" s="268"/>
      <c r="D94" s="268"/>
      <c r="E94" s="268"/>
      <c r="F94" s="268"/>
      <c r="G94" s="268"/>
      <c r="H94" s="268"/>
      <c r="I94" s="268"/>
      <c r="J94" s="268"/>
      <c r="K94" s="268"/>
    </row>
    <row r="95" spans="1:11" ht="23.25" hidden="1">
      <c r="A95" s="82" t="s">
        <v>255</v>
      </c>
      <c r="B95" s="71" t="s">
        <v>256</v>
      </c>
      <c r="C95" s="268"/>
      <c r="D95" s="268"/>
      <c r="E95" s="268"/>
      <c r="F95" s="268"/>
      <c r="G95" s="268"/>
      <c r="H95" s="268"/>
      <c r="I95" s="268"/>
      <c r="J95" s="268"/>
      <c r="K95" s="268"/>
    </row>
    <row r="96" spans="1:11" hidden="1">
      <c r="A96" s="82" t="s">
        <v>257</v>
      </c>
      <c r="B96" s="71" t="s">
        <v>258</v>
      </c>
      <c r="C96" s="268"/>
      <c r="D96" s="268"/>
      <c r="E96" s="268"/>
      <c r="F96" s="268"/>
      <c r="G96" s="268"/>
      <c r="H96" s="268"/>
      <c r="I96" s="268"/>
      <c r="J96" s="268"/>
      <c r="K96" s="268"/>
    </row>
    <row r="97" spans="1:11">
      <c r="A97" s="112" t="s">
        <v>259</v>
      </c>
      <c r="B97" s="70">
        <v>300</v>
      </c>
      <c r="C97" s="269">
        <f>C98+C100</f>
        <v>70600</v>
      </c>
      <c r="D97" s="269">
        <f t="shared" ref="D97:K97" si="20">D98+D100</f>
        <v>70600</v>
      </c>
      <c r="E97" s="269">
        <f t="shared" si="20"/>
        <v>0</v>
      </c>
      <c r="F97" s="269">
        <f t="shared" si="20"/>
        <v>70600</v>
      </c>
      <c r="G97" s="269">
        <f t="shared" si="20"/>
        <v>70600</v>
      </c>
      <c r="H97" s="269">
        <f t="shared" si="20"/>
        <v>0</v>
      </c>
      <c r="I97" s="269">
        <f t="shared" si="20"/>
        <v>70600</v>
      </c>
      <c r="J97" s="269">
        <f t="shared" si="20"/>
        <v>70600</v>
      </c>
      <c r="K97" s="269">
        <f t="shared" si="20"/>
        <v>0</v>
      </c>
    </row>
    <row r="98" spans="1:11" ht="22.5">
      <c r="A98" s="76" t="s">
        <v>260</v>
      </c>
      <c r="B98" s="65">
        <v>310</v>
      </c>
      <c r="C98" s="269">
        <f>C99</f>
        <v>0</v>
      </c>
      <c r="D98" s="269">
        <f t="shared" ref="D98:K98" si="21">D99</f>
        <v>0</v>
      </c>
      <c r="E98" s="269">
        <f t="shared" si="21"/>
        <v>0</v>
      </c>
      <c r="F98" s="269">
        <f t="shared" si="21"/>
        <v>0</v>
      </c>
      <c r="G98" s="269">
        <f t="shared" si="21"/>
        <v>0</v>
      </c>
      <c r="H98" s="269">
        <f t="shared" si="21"/>
        <v>0</v>
      </c>
      <c r="I98" s="269">
        <f t="shared" si="21"/>
        <v>0</v>
      </c>
      <c r="J98" s="269">
        <f t="shared" si="21"/>
        <v>0</v>
      </c>
      <c r="K98" s="269">
        <f t="shared" si="21"/>
        <v>0</v>
      </c>
    </row>
    <row r="99" spans="1:11" ht="23.25">
      <c r="A99" s="82" t="s">
        <v>261</v>
      </c>
      <c r="B99" s="71" t="s">
        <v>262</v>
      </c>
      <c r="C99" s="268"/>
      <c r="D99" s="268"/>
      <c r="E99" s="268"/>
      <c r="F99" s="268"/>
      <c r="G99" s="268"/>
      <c r="H99" s="268"/>
      <c r="I99" s="268"/>
      <c r="J99" s="268"/>
      <c r="K99" s="268"/>
    </row>
    <row r="100" spans="1:11" ht="22.5">
      <c r="A100" s="76" t="s">
        <v>263</v>
      </c>
      <c r="B100" s="65">
        <v>340</v>
      </c>
      <c r="C100" s="269">
        <f>C101</f>
        <v>70600</v>
      </c>
      <c r="D100" s="269">
        <f t="shared" ref="D100:K100" si="22">D101</f>
        <v>70600</v>
      </c>
      <c r="E100" s="269">
        <f t="shared" si="22"/>
        <v>0</v>
      </c>
      <c r="F100" s="269">
        <f t="shared" si="22"/>
        <v>70600</v>
      </c>
      <c r="G100" s="269">
        <f t="shared" si="22"/>
        <v>70600</v>
      </c>
      <c r="H100" s="269">
        <f t="shared" si="22"/>
        <v>0</v>
      </c>
      <c r="I100" s="269">
        <f t="shared" si="22"/>
        <v>70600</v>
      </c>
      <c r="J100" s="269">
        <f t="shared" si="22"/>
        <v>70600</v>
      </c>
      <c r="K100" s="269">
        <f t="shared" si="22"/>
        <v>0</v>
      </c>
    </row>
    <row r="101" spans="1:11" ht="22.5">
      <c r="A101" s="76" t="s">
        <v>264</v>
      </c>
      <c r="B101" s="65" t="s">
        <v>265</v>
      </c>
      <c r="C101" s="269">
        <f>C102+C103+C104+C105+C106+C107</f>
        <v>70600</v>
      </c>
      <c r="D101" s="269">
        <f t="shared" ref="D101:K101" si="23">D102+D103+D104+D105+D106+D107</f>
        <v>70600</v>
      </c>
      <c r="E101" s="269">
        <f t="shared" si="23"/>
        <v>0</v>
      </c>
      <c r="F101" s="269">
        <f t="shared" si="23"/>
        <v>70600</v>
      </c>
      <c r="G101" s="269">
        <f t="shared" si="23"/>
        <v>70600</v>
      </c>
      <c r="H101" s="269">
        <f t="shared" si="23"/>
        <v>0</v>
      </c>
      <c r="I101" s="269">
        <f t="shared" si="23"/>
        <v>70600</v>
      </c>
      <c r="J101" s="269">
        <f t="shared" si="23"/>
        <v>70600</v>
      </c>
      <c r="K101" s="269">
        <f t="shared" si="23"/>
        <v>0</v>
      </c>
    </row>
    <row r="102" spans="1:11" ht="23.25">
      <c r="A102" s="82" t="s">
        <v>266</v>
      </c>
      <c r="B102" s="71" t="s">
        <v>267</v>
      </c>
      <c r="C102" s="268"/>
      <c r="D102" s="268"/>
      <c r="E102" s="268"/>
      <c r="F102" s="268"/>
      <c r="G102" s="268"/>
      <c r="H102" s="268"/>
      <c r="I102" s="268"/>
      <c r="J102" s="268"/>
      <c r="K102" s="268"/>
    </row>
    <row r="103" spans="1:11">
      <c r="A103" s="82" t="s">
        <v>268</v>
      </c>
      <c r="B103" s="71" t="s">
        <v>269</v>
      </c>
      <c r="C103" s="268"/>
      <c r="D103" s="268"/>
      <c r="E103" s="268"/>
      <c r="F103" s="268"/>
      <c r="G103" s="268"/>
      <c r="H103" s="268"/>
      <c r="I103" s="268"/>
      <c r="J103" s="268"/>
      <c r="K103" s="268"/>
    </row>
    <row r="104" spans="1:11">
      <c r="A104" s="82" t="s">
        <v>270</v>
      </c>
      <c r="B104" s="71" t="s">
        <v>271</v>
      </c>
      <c r="C104" s="268"/>
      <c r="D104" s="268"/>
      <c r="E104" s="268"/>
      <c r="F104" s="268"/>
      <c r="G104" s="268"/>
      <c r="H104" s="268"/>
      <c r="I104" s="268"/>
      <c r="J104" s="268"/>
      <c r="K104" s="268"/>
    </row>
    <row r="105" spans="1:11">
      <c r="A105" s="82" t="s">
        <v>272</v>
      </c>
      <c r="B105" s="71" t="s">
        <v>273</v>
      </c>
      <c r="C105" s="268"/>
      <c r="D105" s="268"/>
      <c r="E105" s="268"/>
      <c r="F105" s="268"/>
      <c r="G105" s="268"/>
      <c r="H105" s="268"/>
      <c r="I105" s="268"/>
      <c r="J105" s="268"/>
      <c r="K105" s="268"/>
    </row>
    <row r="106" spans="1:11">
      <c r="A106" s="82" t="s">
        <v>274</v>
      </c>
      <c r="B106" s="71" t="s">
        <v>275</v>
      </c>
      <c r="C106" s="268"/>
      <c r="D106" s="268"/>
      <c r="E106" s="268"/>
      <c r="F106" s="268"/>
      <c r="G106" s="268"/>
      <c r="H106" s="268"/>
      <c r="I106" s="268"/>
      <c r="J106" s="268"/>
      <c r="K106" s="268"/>
    </row>
    <row r="107" spans="1:11">
      <c r="A107" s="127" t="s">
        <v>276</v>
      </c>
      <c r="B107" s="128" t="s">
        <v>277</v>
      </c>
      <c r="C107" s="275">
        <f>C108+C109</f>
        <v>70600</v>
      </c>
      <c r="D107" s="275">
        <f t="shared" ref="D107:K107" si="24">D108+D109</f>
        <v>70600</v>
      </c>
      <c r="E107" s="275">
        <f t="shared" si="24"/>
        <v>0</v>
      </c>
      <c r="F107" s="275">
        <f t="shared" si="24"/>
        <v>70600</v>
      </c>
      <c r="G107" s="275">
        <f t="shared" si="24"/>
        <v>70600</v>
      </c>
      <c r="H107" s="275">
        <f t="shared" si="24"/>
        <v>0</v>
      </c>
      <c r="I107" s="275">
        <f t="shared" si="24"/>
        <v>70600</v>
      </c>
      <c r="J107" s="275">
        <f t="shared" si="24"/>
        <v>70600</v>
      </c>
      <c r="K107" s="275">
        <f t="shared" si="24"/>
        <v>0</v>
      </c>
    </row>
    <row r="108" spans="1:11">
      <c r="A108" s="127" t="s">
        <v>278</v>
      </c>
      <c r="B108" s="128" t="s">
        <v>279</v>
      </c>
      <c r="C108" s="276">
        <v>70600</v>
      </c>
      <c r="D108" s="276">
        <v>70600</v>
      </c>
      <c r="E108" s="276"/>
      <c r="F108" s="276">
        <v>70600</v>
      </c>
      <c r="G108" s="276">
        <v>70600</v>
      </c>
      <c r="H108" s="276"/>
      <c r="I108" s="276">
        <v>70600</v>
      </c>
      <c r="J108" s="276">
        <v>70600</v>
      </c>
      <c r="K108" s="276"/>
    </row>
    <row r="109" spans="1:11">
      <c r="A109" s="82" t="s">
        <v>280</v>
      </c>
      <c r="B109" s="71" t="s">
        <v>281</v>
      </c>
      <c r="C109" s="268"/>
      <c r="D109" s="268"/>
      <c r="E109" s="268"/>
      <c r="F109" s="268"/>
      <c r="G109" s="268"/>
      <c r="H109" s="268"/>
      <c r="I109" s="268"/>
      <c r="J109" s="268"/>
      <c r="K109" s="268"/>
    </row>
    <row r="110" spans="1:11" ht="21" hidden="1">
      <c r="A110" s="55" t="s">
        <v>282</v>
      </c>
      <c r="B110" s="56" t="s">
        <v>61</v>
      </c>
      <c r="C110" s="123"/>
      <c r="D110" s="123"/>
      <c r="E110" s="123"/>
      <c r="F110" s="123"/>
      <c r="G110" s="123"/>
      <c r="H110" s="123"/>
      <c r="I110" s="123"/>
      <c r="J110" s="123"/>
      <c r="K110" s="123"/>
    </row>
    <row r="111" spans="1:11" hidden="1">
      <c r="A111" s="51" t="s">
        <v>26</v>
      </c>
      <c r="B111" s="284" t="s">
        <v>61</v>
      </c>
      <c r="C111" s="120"/>
      <c r="D111" s="120"/>
      <c r="E111" s="120"/>
      <c r="F111" s="120"/>
      <c r="G111" s="120"/>
      <c r="H111" s="120"/>
      <c r="I111" s="120"/>
      <c r="J111" s="120"/>
      <c r="K111" s="120"/>
    </row>
    <row r="112" spans="1:11" ht="33.75" hidden="1">
      <c r="A112" s="130" t="s">
        <v>283</v>
      </c>
      <c r="B112" s="131" t="s">
        <v>61</v>
      </c>
      <c r="C112" s="120"/>
      <c r="D112" s="120"/>
      <c r="E112" s="120"/>
      <c r="F112" s="120"/>
      <c r="G112" s="120"/>
      <c r="H112" s="120"/>
      <c r="I112" s="120"/>
      <c r="J112" s="120"/>
      <c r="K112" s="120"/>
    </row>
    <row r="113" spans="1:11" ht="22.5" hidden="1">
      <c r="A113" s="51" t="s">
        <v>284</v>
      </c>
      <c r="B113" s="284" t="s">
        <v>61</v>
      </c>
      <c r="C113" s="120"/>
      <c r="D113" s="120"/>
      <c r="E113" s="120"/>
      <c r="F113" s="120"/>
      <c r="G113" s="120"/>
      <c r="H113" s="120"/>
      <c r="I113" s="120"/>
      <c r="J113" s="120"/>
      <c r="K113" s="120"/>
    </row>
    <row r="114" spans="1:11" hidden="1">
      <c r="A114" s="51" t="s">
        <v>285</v>
      </c>
      <c r="B114" s="284" t="s">
        <v>61</v>
      </c>
      <c r="C114" s="120"/>
      <c r="D114" s="120"/>
      <c r="E114" s="120"/>
      <c r="F114" s="120"/>
      <c r="G114" s="120"/>
      <c r="H114" s="120"/>
      <c r="I114" s="120"/>
      <c r="J114" s="120"/>
      <c r="K114" s="120"/>
    </row>
    <row r="115" spans="1:11" ht="22.5">
      <c r="A115" s="51" t="s">
        <v>286</v>
      </c>
      <c r="B115" s="284" t="s">
        <v>61</v>
      </c>
      <c r="C115" s="120"/>
      <c r="D115" s="120"/>
      <c r="E115" s="120"/>
      <c r="F115" s="120"/>
      <c r="G115" s="120"/>
      <c r="H115" s="120"/>
      <c r="I115" s="120"/>
      <c r="J115" s="120"/>
      <c r="K115" s="120"/>
    </row>
    <row r="116" spans="1:11">
      <c r="B116" s="16"/>
    </row>
    <row r="117" spans="1:11">
      <c r="A117" s="83" t="s">
        <v>426</v>
      </c>
      <c r="B117" s="286"/>
      <c r="D117" t="s">
        <v>427</v>
      </c>
    </row>
    <row r="118" spans="1:11">
      <c r="A118" s="83"/>
      <c r="B118" s="286"/>
    </row>
    <row r="119" spans="1:11">
      <c r="A119" s="83" t="s">
        <v>115</v>
      </c>
      <c r="B119" s="286"/>
    </row>
    <row r="120" spans="1:11">
      <c r="A120" s="285"/>
      <c r="B120" s="16"/>
    </row>
    <row r="121" spans="1:11">
      <c r="A121" s="285"/>
      <c r="B121" s="16"/>
    </row>
    <row r="122" spans="1:11">
      <c r="A122" s="343" t="s">
        <v>116</v>
      </c>
      <c r="B122" s="343"/>
      <c r="D122" t="s">
        <v>428</v>
      </c>
    </row>
    <row r="123" spans="1:11">
      <c r="A123" s="83" t="s">
        <v>117</v>
      </c>
      <c r="B123" s="286"/>
    </row>
    <row r="124" spans="1:11">
      <c r="A124" s="83" t="s">
        <v>118</v>
      </c>
      <c r="B124" s="286"/>
    </row>
    <row r="125" spans="1:11">
      <c r="A125" s="285"/>
      <c r="B125" s="16"/>
    </row>
    <row r="126" spans="1:11">
      <c r="A126" s="285"/>
      <c r="B126" s="16"/>
    </row>
    <row r="127" spans="1:11">
      <c r="A127" s="83" t="s">
        <v>119</v>
      </c>
      <c r="B127" s="286"/>
      <c r="D127" t="s">
        <v>428</v>
      </c>
    </row>
    <row r="128" spans="1:11">
      <c r="A128" s="83" t="s">
        <v>120</v>
      </c>
      <c r="B128" s="286"/>
    </row>
    <row r="129" spans="1:2">
      <c r="A129" s="343"/>
      <c r="B129" s="343"/>
    </row>
  </sheetData>
  <mergeCells count="13">
    <mergeCell ref="J9:K9"/>
    <mergeCell ref="A122:B122"/>
    <mergeCell ref="A129:B129"/>
    <mergeCell ref="I1:K1"/>
    <mergeCell ref="A3:K3"/>
    <mergeCell ref="B5:K5"/>
    <mergeCell ref="A9:A10"/>
    <mergeCell ref="B9:B10"/>
    <mergeCell ref="C9:C10"/>
    <mergeCell ref="D9:E9"/>
    <mergeCell ref="F9:F10"/>
    <mergeCell ref="G9:H9"/>
    <mergeCell ref="I9:I10"/>
  </mergeCells>
  <hyperlinks>
    <hyperlink ref="A62" r:id="rId1" display="garantf1://3000000.0/"/>
    <hyperlink ref="A112" r:id="rId2" display="garantf1://3000000.0/"/>
  </hyperlinks>
  <pageMargins left="0.70866141732283472" right="0.70866141732283472" top="0.74803149606299213" bottom="0.74803149606299213" header="0.31496062992125984" footer="0.31496062992125984"/>
  <pageSetup paperSize="9" scale="73" orientation="portrait" horizontalDpi="180" verticalDpi="180"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9"/>
  <sheetViews>
    <sheetView workbookViewId="0">
      <selection activeCell="J9" sqref="J9:J10"/>
    </sheetView>
  </sheetViews>
  <sheetFormatPr defaultRowHeight="15"/>
  <cols>
    <col min="1" max="1" width="0.5703125" customWidth="1"/>
    <col min="2" max="2" width="19.5703125" customWidth="1"/>
    <col min="3" max="3" width="7.140625" customWidth="1"/>
    <col min="4" max="5" width="10.42578125" customWidth="1"/>
    <col min="6" max="6" width="9.85546875" customWidth="1"/>
    <col min="7" max="7" width="12.85546875" customWidth="1"/>
    <col min="8" max="8" width="13.28515625" customWidth="1"/>
    <col min="9" max="9" width="11.5703125" customWidth="1"/>
    <col min="10" max="10" width="11.140625" customWidth="1"/>
    <col min="11" max="11" width="12.140625" customWidth="1"/>
    <col min="12" max="12" width="15.5703125" customWidth="1"/>
  </cols>
  <sheetData>
    <row r="1" spans="2:12" ht="8.25" customHeight="1"/>
    <row r="2" spans="2:12" hidden="1"/>
    <row r="3" spans="2:12" ht="15.75">
      <c r="B3" s="345" t="s">
        <v>121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2:12" ht="3.75" hidden="1" customHeight="1"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</row>
    <row r="5" spans="2:12" ht="30.75" customHeight="1">
      <c r="B5" s="99" t="s">
        <v>122</v>
      </c>
      <c r="C5" s="482" t="s">
        <v>449</v>
      </c>
      <c r="D5" s="482"/>
      <c r="E5" s="482"/>
      <c r="F5" s="482"/>
      <c r="G5" s="482"/>
      <c r="H5" s="482"/>
      <c r="I5" s="482"/>
      <c r="J5" s="482"/>
      <c r="K5" s="482"/>
      <c r="L5" s="482"/>
    </row>
    <row r="6" spans="2:12">
      <c r="B6" s="99" t="s">
        <v>123</v>
      </c>
      <c r="C6" s="100"/>
      <c r="D6" s="301" t="s">
        <v>454</v>
      </c>
      <c r="E6" s="101"/>
      <c r="F6" s="101"/>
      <c r="G6" s="102"/>
      <c r="H6" s="102"/>
      <c r="I6" s="102"/>
      <c r="J6" s="102"/>
      <c r="K6" s="102"/>
      <c r="L6" s="102"/>
    </row>
    <row r="7" spans="2:12" ht="25.5" customHeight="1">
      <c r="B7" s="99" t="s">
        <v>124</v>
      </c>
      <c r="C7" s="100"/>
      <c r="D7" s="101" t="s">
        <v>415</v>
      </c>
      <c r="E7" s="101"/>
      <c r="F7" s="101"/>
      <c r="G7" s="102"/>
      <c r="H7" s="102"/>
      <c r="I7" s="102"/>
      <c r="J7" s="102"/>
      <c r="K7" s="102"/>
      <c r="L7" s="102"/>
    </row>
    <row r="8" spans="2:12" ht="5.25" customHeight="1">
      <c r="B8" s="103"/>
      <c r="C8" s="104"/>
      <c r="D8" s="49"/>
      <c r="E8" s="105"/>
      <c r="F8" s="105"/>
    </row>
    <row r="9" spans="2:12">
      <c r="B9" s="331" t="s">
        <v>22</v>
      </c>
      <c r="C9" s="332" t="s">
        <v>125</v>
      </c>
      <c r="D9" s="332" t="s">
        <v>417</v>
      </c>
      <c r="E9" s="331" t="s">
        <v>52</v>
      </c>
      <c r="F9" s="331"/>
      <c r="G9" s="332" t="s">
        <v>418</v>
      </c>
      <c r="H9" s="331" t="s">
        <v>52</v>
      </c>
      <c r="I9" s="331"/>
      <c r="J9" s="331" t="s">
        <v>419</v>
      </c>
      <c r="K9" s="331" t="s">
        <v>52</v>
      </c>
      <c r="L9" s="331"/>
    </row>
    <row r="10" spans="2:12" ht="83.25" customHeight="1">
      <c r="B10" s="331"/>
      <c r="C10" s="334"/>
      <c r="D10" s="334"/>
      <c r="E10" s="294" t="s">
        <v>127</v>
      </c>
      <c r="F10" s="294" t="s">
        <v>128</v>
      </c>
      <c r="G10" s="334"/>
      <c r="H10" s="294" t="s">
        <v>127</v>
      </c>
      <c r="I10" s="51" t="s">
        <v>128</v>
      </c>
      <c r="J10" s="331"/>
      <c r="K10" s="294" t="s">
        <v>127</v>
      </c>
      <c r="L10" s="294" t="s">
        <v>128</v>
      </c>
    </row>
    <row r="11" spans="2:12" ht="16.5" customHeight="1">
      <c r="B11" s="106" t="s">
        <v>103</v>
      </c>
      <c r="C11" s="107" t="s">
        <v>61</v>
      </c>
      <c r="D11" s="259">
        <f t="shared" ref="D11:K11" si="0">D25</f>
        <v>3400</v>
      </c>
      <c r="E11" s="259">
        <f t="shared" si="0"/>
        <v>3400</v>
      </c>
      <c r="F11" s="259">
        <f t="shared" si="0"/>
        <v>0</v>
      </c>
      <c r="G11" s="259">
        <f t="shared" si="0"/>
        <v>0</v>
      </c>
      <c r="H11" s="259">
        <f t="shared" si="0"/>
        <v>0</v>
      </c>
      <c r="I11" s="259">
        <f t="shared" si="0"/>
        <v>0</v>
      </c>
      <c r="J11" s="259">
        <f t="shared" si="0"/>
        <v>0</v>
      </c>
      <c r="K11" s="259">
        <f t="shared" si="0"/>
        <v>0</v>
      </c>
      <c r="L11" s="259">
        <v>0</v>
      </c>
    </row>
    <row r="12" spans="2:12" ht="42" hidden="1">
      <c r="B12" s="108" t="s">
        <v>129</v>
      </c>
      <c r="C12" s="109" t="s">
        <v>61</v>
      </c>
      <c r="D12" s="260"/>
      <c r="E12" s="260"/>
      <c r="F12" s="260"/>
      <c r="G12" s="260"/>
      <c r="H12" s="260"/>
      <c r="I12" s="260"/>
      <c r="J12" s="260"/>
      <c r="K12" s="260"/>
      <c r="L12" s="260"/>
    </row>
    <row r="13" spans="2:12" hidden="1">
      <c r="B13" s="110" t="s">
        <v>130</v>
      </c>
      <c r="C13" s="297" t="s">
        <v>61</v>
      </c>
      <c r="D13" s="261"/>
      <c r="E13" s="261"/>
      <c r="F13" s="261"/>
      <c r="G13" s="261"/>
      <c r="H13" s="261"/>
      <c r="I13" s="261"/>
      <c r="J13" s="261"/>
      <c r="K13" s="261"/>
      <c r="L13" s="261"/>
    </row>
    <row r="14" spans="2:12" hidden="1">
      <c r="B14" s="110" t="s">
        <v>131</v>
      </c>
      <c r="C14" s="294" t="s">
        <v>61</v>
      </c>
      <c r="D14" s="261"/>
      <c r="E14" s="261"/>
      <c r="F14" s="261"/>
      <c r="G14" s="261"/>
      <c r="H14" s="261"/>
      <c r="I14" s="261"/>
      <c r="J14" s="261"/>
      <c r="K14" s="261"/>
      <c r="L14" s="261"/>
    </row>
    <row r="15" spans="2:12" ht="126" hidden="1">
      <c r="B15" s="110" t="s">
        <v>132</v>
      </c>
      <c r="C15" s="297" t="s">
        <v>61</v>
      </c>
      <c r="D15" s="261">
        <f>D17+D18</f>
        <v>0</v>
      </c>
      <c r="E15" s="261">
        <f t="shared" ref="E15:L15" si="1">E17+E18</f>
        <v>0</v>
      </c>
      <c r="F15" s="261">
        <f t="shared" si="1"/>
        <v>0</v>
      </c>
      <c r="G15" s="261">
        <f t="shared" si="1"/>
        <v>0</v>
      </c>
      <c r="H15" s="261">
        <f t="shared" si="1"/>
        <v>0</v>
      </c>
      <c r="I15" s="261">
        <f t="shared" si="1"/>
        <v>0</v>
      </c>
      <c r="J15" s="261">
        <f t="shared" si="1"/>
        <v>0</v>
      </c>
      <c r="K15" s="261">
        <f t="shared" si="1"/>
        <v>0</v>
      </c>
      <c r="L15" s="261">
        <f t="shared" si="1"/>
        <v>0</v>
      </c>
    </row>
    <row r="16" spans="2:12" hidden="1">
      <c r="B16" s="51" t="s">
        <v>28</v>
      </c>
      <c r="C16" s="294" t="s">
        <v>61</v>
      </c>
      <c r="D16" s="261"/>
      <c r="E16" s="261"/>
      <c r="F16" s="261"/>
      <c r="G16" s="261"/>
      <c r="H16" s="261"/>
      <c r="I16" s="261"/>
      <c r="J16" s="261"/>
      <c r="K16" s="261"/>
      <c r="L16" s="261"/>
    </row>
    <row r="17" spans="2:12" hidden="1">
      <c r="B17" s="51" t="s">
        <v>133</v>
      </c>
      <c r="C17" s="294" t="s">
        <v>61</v>
      </c>
      <c r="D17" s="261"/>
      <c r="E17" s="261"/>
      <c r="F17" s="261"/>
      <c r="G17" s="261"/>
      <c r="H17" s="261"/>
      <c r="I17" s="261"/>
      <c r="J17" s="261"/>
      <c r="K17" s="261"/>
      <c r="L17" s="261"/>
    </row>
    <row r="18" spans="2:12" hidden="1">
      <c r="B18" s="51" t="s">
        <v>134</v>
      </c>
      <c r="C18" s="294" t="s">
        <v>61</v>
      </c>
      <c r="D18" s="261"/>
      <c r="E18" s="261"/>
      <c r="F18" s="261"/>
      <c r="G18" s="261"/>
      <c r="H18" s="261"/>
      <c r="I18" s="261"/>
      <c r="J18" s="261"/>
      <c r="K18" s="261"/>
      <c r="L18" s="261"/>
    </row>
    <row r="19" spans="2:12" hidden="1">
      <c r="B19" s="51"/>
      <c r="C19" s="294" t="s">
        <v>61</v>
      </c>
      <c r="D19" s="261"/>
      <c r="E19" s="261"/>
      <c r="F19" s="261"/>
      <c r="G19" s="261"/>
      <c r="H19" s="261"/>
      <c r="I19" s="261"/>
      <c r="J19" s="261"/>
      <c r="K19" s="261"/>
      <c r="L19" s="261"/>
    </row>
    <row r="20" spans="2:12" ht="31.5" hidden="1">
      <c r="B20" s="110" t="s">
        <v>135</v>
      </c>
      <c r="C20" s="297" t="s">
        <v>61</v>
      </c>
      <c r="D20" s="261"/>
      <c r="E20" s="261"/>
      <c r="F20" s="261"/>
      <c r="G20" s="261"/>
      <c r="H20" s="261"/>
      <c r="I20" s="261"/>
      <c r="J20" s="261"/>
      <c r="K20" s="261"/>
      <c r="L20" s="261"/>
    </row>
    <row r="21" spans="2:12" hidden="1">
      <c r="B21" s="51" t="s">
        <v>28</v>
      </c>
      <c r="C21" s="294" t="s">
        <v>61</v>
      </c>
      <c r="D21" s="261"/>
      <c r="E21" s="261"/>
      <c r="F21" s="261"/>
      <c r="G21" s="261"/>
      <c r="H21" s="261"/>
      <c r="I21" s="261"/>
      <c r="J21" s="261"/>
      <c r="K21" s="261"/>
      <c r="L21" s="261"/>
    </row>
    <row r="22" spans="2:12" hidden="1">
      <c r="B22" s="51"/>
      <c r="C22" s="294"/>
      <c r="D22" s="261"/>
      <c r="E22" s="261"/>
      <c r="F22" s="261"/>
      <c r="G22" s="261"/>
      <c r="H22" s="261"/>
      <c r="I22" s="261"/>
      <c r="J22" s="261"/>
      <c r="K22" s="261"/>
      <c r="L22" s="261"/>
    </row>
    <row r="23" spans="2:12" ht="31.5" hidden="1">
      <c r="B23" s="110" t="s">
        <v>136</v>
      </c>
      <c r="C23" s="294" t="s">
        <v>61</v>
      </c>
      <c r="D23" s="261"/>
      <c r="E23" s="261"/>
      <c r="F23" s="261"/>
      <c r="G23" s="261"/>
      <c r="H23" s="261"/>
      <c r="I23" s="261"/>
      <c r="J23" s="261"/>
      <c r="K23" s="261"/>
      <c r="L23" s="261"/>
    </row>
    <row r="24" spans="2:12" ht="33.75" hidden="1">
      <c r="B24" s="51" t="s">
        <v>137</v>
      </c>
      <c r="C24" s="294" t="s">
        <v>61</v>
      </c>
      <c r="D24" s="261"/>
      <c r="E24" s="261"/>
      <c r="F24" s="261"/>
      <c r="G24" s="261"/>
      <c r="H24" s="261"/>
      <c r="I24" s="261"/>
      <c r="J24" s="261"/>
      <c r="K24" s="261"/>
      <c r="L24" s="261"/>
    </row>
    <row r="25" spans="2:12" ht="16.5" customHeight="1">
      <c r="B25" s="55" t="s">
        <v>138</v>
      </c>
      <c r="C25" s="56">
        <v>900</v>
      </c>
      <c r="D25" s="262">
        <f t="shared" ref="D25:K25" si="2">D27+D34+D87+D91+D97</f>
        <v>3400</v>
      </c>
      <c r="E25" s="262">
        <f t="shared" si="2"/>
        <v>3400</v>
      </c>
      <c r="F25" s="262">
        <f t="shared" si="2"/>
        <v>0</v>
      </c>
      <c r="G25" s="262">
        <f t="shared" si="2"/>
        <v>0</v>
      </c>
      <c r="H25" s="262">
        <f t="shared" si="2"/>
        <v>0</v>
      </c>
      <c r="I25" s="262">
        <f t="shared" si="2"/>
        <v>0</v>
      </c>
      <c r="J25" s="262">
        <f t="shared" si="2"/>
        <v>0</v>
      </c>
      <c r="K25" s="262">
        <f t="shared" si="2"/>
        <v>0</v>
      </c>
      <c r="L25" s="262">
        <v>0</v>
      </c>
    </row>
    <row r="26" spans="2:12" ht="16.5" customHeight="1">
      <c r="B26" s="51" t="s">
        <v>28</v>
      </c>
      <c r="C26" s="294"/>
      <c r="D26" s="261"/>
      <c r="E26" s="261"/>
      <c r="F26" s="261"/>
      <c r="G26" s="261"/>
      <c r="H26" s="261"/>
      <c r="I26" s="261"/>
      <c r="J26" s="261"/>
      <c r="K26" s="261"/>
      <c r="L26" s="261"/>
    </row>
    <row r="27" spans="2:12" ht="33" hidden="1">
      <c r="B27" s="64" t="s">
        <v>139</v>
      </c>
      <c r="C27" s="65">
        <v>210</v>
      </c>
      <c r="D27" s="263">
        <f>D28+D29+D33</f>
        <v>0</v>
      </c>
      <c r="E27" s="263">
        <f t="shared" ref="E27:L27" si="3">E28+E29+E33</f>
        <v>0</v>
      </c>
      <c r="F27" s="263">
        <f t="shared" si="3"/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</row>
    <row r="28" spans="2:12" hidden="1">
      <c r="B28" s="67" t="s">
        <v>140</v>
      </c>
      <c r="C28" s="68">
        <v>211</v>
      </c>
      <c r="D28" s="261"/>
      <c r="E28" s="261"/>
      <c r="F28" s="261"/>
      <c r="G28" s="261"/>
      <c r="H28" s="261"/>
      <c r="I28" s="261"/>
      <c r="J28" s="261"/>
      <c r="K28" s="261"/>
      <c r="L28" s="261"/>
    </row>
    <row r="29" spans="2:12" hidden="1">
      <c r="B29" s="111" t="s">
        <v>141</v>
      </c>
      <c r="C29" s="70">
        <v>212</v>
      </c>
      <c r="D29" s="263">
        <f>D30+D31+D32</f>
        <v>0</v>
      </c>
      <c r="E29" s="263">
        <f t="shared" ref="E29:L29" si="4">E30+E31+E32</f>
        <v>0</v>
      </c>
      <c r="F29" s="263">
        <f t="shared" si="4"/>
        <v>0</v>
      </c>
      <c r="G29" s="263">
        <f t="shared" si="4"/>
        <v>0</v>
      </c>
      <c r="H29" s="263">
        <f t="shared" si="4"/>
        <v>0</v>
      </c>
      <c r="I29" s="263">
        <f t="shared" si="4"/>
        <v>0</v>
      </c>
      <c r="J29" s="263">
        <f t="shared" si="4"/>
        <v>0</v>
      </c>
      <c r="K29" s="263">
        <f t="shared" si="4"/>
        <v>0</v>
      </c>
      <c r="L29" s="263">
        <f t="shared" si="4"/>
        <v>0</v>
      </c>
    </row>
    <row r="30" spans="2:12" ht="23.25" hidden="1">
      <c r="B30" s="69" t="s">
        <v>142</v>
      </c>
      <c r="C30" s="71" t="s">
        <v>143</v>
      </c>
      <c r="D30" s="261"/>
      <c r="E30" s="261"/>
      <c r="F30" s="261"/>
      <c r="G30" s="261"/>
      <c r="H30" s="261"/>
      <c r="I30" s="261"/>
      <c r="J30" s="261"/>
      <c r="K30" s="261"/>
      <c r="L30" s="261"/>
    </row>
    <row r="31" spans="2:12" ht="23.25" hidden="1">
      <c r="B31" s="69" t="s">
        <v>144</v>
      </c>
      <c r="C31" s="71" t="s">
        <v>145</v>
      </c>
      <c r="D31" s="261"/>
      <c r="E31" s="261"/>
      <c r="F31" s="261"/>
      <c r="G31" s="261"/>
      <c r="H31" s="261"/>
      <c r="I31" s="261"/>
      <c r="J31" s="261"/>
      <c r="K31" s="261"/>
      <c r="L31" s="261"/>
    </row>
    <row r="32" spans="2:12" ht="34.5" hidden="1">
      <c r="B32" s="69" t="s">
        <v>146</v>
      </c>
      <c r="C32" s="71" t="s">
        <v>147</v>
      </c>
      <c r="D32" s="261"/>
      <c r="E32" s="261"/>
      <c r="F32" s="261"/>
      <c r="G32" s="261"/>
      <c r="H32" s="261"/>
      <c r="I32" s="261"/>
      <c r="J32" s="261"/>
      <c r="K32" s="261"/>
      <c r="L32" s="261"/>
    </row>
    <row r="33" spans="2:12" ht="33" hidden="1">
      <c r="B33" s="73" t="s">
        <v>148</v>
      </c>
      <c r="C33" s="74">
        <v>213</v>
      </c>
      <c r="D33" s="264"/>
      <c r="E33" s="264"/>
      <c r="F33" s="264"/>
      <c r="G33" s="264"/>
      <c r="H33" s="264"/>
      <c r="I33" s="264"/>
      <c r="J33" s="264"/>
      <c r="K33" s="264"/>
      <c r="L33" s="264"/>
    </row>
    <row r="34" spans="2:12">
      <c r="B34" s="112" t="s">
        <v>149</v>
      </c>
      <c r="C34" s="70">
        <v>220</v>
      </c>
      <c r="D34" s="262">
        <f>D35+D36+D37+D46+D47+D68</f>
        <v>3400</v>
      </c>
      <c r="E34" s="262">
        <f t="shared" ref="E34:L34" si="5">E35+E36+E37+E46+E47+E68</f>
        <v>3400</v>
      </c>
      <c r="F34" s="262">
        <f t="shared" si="5"/>
        <v>0</v>
      </c>
      <c r="G34" s="262">
        <f t="shared" si="5"/>
        <v>0</v>
      </c>
      <c r="H34" s="262">
        <f t="shared" si="5"/>
        <v>0</v>
      </c>
      <c r="I34" s="262">
        <f t="shared" si="5"/>
        <v>0</v>
      </c>
      <c r="J34" s="262">
        <f t="shared" si="5"/>
        <v>0</v>
      </c>
      <c r="K34" s="262">
        <f t="shared" si="5"/>
        <v>0</v>
      </c>
      <c r="L34" s="262">
        <f t="shared" si="5"/>
        <v>0</v>
      </c>
    </row>
    <row r="35" spans="2:12" hidden="1">
      <c r="B35" s="79" t="s">
        <v>150</v>
      </c>
      <c r="C35" s="68">
        <v>221</v>
      </c>
      <c r="D35" s="261"/>
      <c r="E35" s="261"/>
      <c r="F35" s="261"/>
      <c r="G35" s="261"/>
      <c r="H35" s="261"/>
      <c r="I35" s="261"/>
      <c r="J35" s="261"/>
      <c r="K35" s="261"/>
      <c r="L35" s="261"/>
    </row>
    <row r="36" spans="2:12" hidden="1">
      <c r="B36" s="79" t="s">
        <v>151</v>
      </c>
      <c r="C36" s="68">
        <v>222</v>
      </c>
      <c r="D36" s="261"/>
      <c r="E36" s="261"/>
      <c r="F36" s="261"/>
      <c r="G36" s="261"/>
      <c r="H36" s="261"/>
      <c r="I36" s="261"/>
      <c r="J36" s="261"/>
      <c r="K36" s="261"/>
      <c r="L36" s="261"/>
    </row>
    <row r="37" spans="2:12" hidden="1">
      <c r="B37" s="112" t="s">
        <v>152</v>
      </c>
      <c r="C37" s="70">
        <v>223</v>
      </c>
      <c r="D37" s="263">
        <f>D38+D43</f>
        <v>0</v>
      </c>
      <c r="E37" s="263">
        <f t="shared" ref="E37:L37" si="6">E38+E43</f>
        <v>0</v>
      </c>
      <c r="F37" s="263">
        <f t="shared" si="6"/>
        <v>0</v>
      </c>
      <c r="G37" s="263">
        <f t="shared" si="6"/>
        <v>0</v>
      </c>
      <c r="H37" s="263">
        <f t="shared" si="6"/>
        <v>0</v>
      </c>
      <c r="I37" s="263">
        <f t="shared" si="6"/>
        <v>0</v>
      </c>
      <c r="J37" s="263">
        <f t="shared" si="6"/>
        <v>0</v>
      </c>
      <c r="K37" s="263">
        <f t="shared" si="6"/>
        <v>0</v>
      </c>
      <c r="L37" s="263">
        <f t="shared" si="6"/>
        <v>0</v>
      </c>
    </row>
    <row r="38" spans="2:12" ht="57" hidden="1">
      <c r="B38" s="113" t="s">
        <v>153</v>
      </c>
      <c r="C38" s="65" t="s">
        <v>154</v>
      </c>
      <c r="D38" s="263">
        <f>D39+D40+D41+D42</f>
        <v>0</v>
      </c>
      <c r="E38" s="263">
        <f t="shared" ref="E38:L38" si="7">E39+E40+E41+E42</f>
        <v>0</v>
      </c>
      <c r="F38" s="263">
        <f t="shared" si="7"/>
        <v>0</v>
      </c>
      <c r="G38" s="263">
        <f t="shared" si="7"/>
        <v>0</v>
      </c>
      <c r="H38" s="263">
        <f t="shared" si="7"/>
        <v>0</v>
      </c>
      <c r="I38" s="263">
        <f t="shared" si="7"/>
        <v>0</v>
      </c>
      <c r="J38" s="263">
        <f t="shared" si="7"/>
        <v>0</v>
      </c>
      <c r="K38" s="263">
        <f t="shared" si="7"/>
        <v>0</v>
      </c>
      <c r="L38" s="263">
        <f t="shared" si="7"/>
        <v>0</v>
      </c>
    </row>
    <row r="39" spans="2:12" ht="23.25" hidden="1">
      <c r="B39" s="82" t="s">
        <v>155</v>
      </c>
      <c r="C39" s="71" t="s">
        <v>156</v>
      </c>
      <c r="D39" s="261"/>
      <c r="E39" s="261"/>
      <c r="F39" s="261"/>
      <c r="G39" s="261"/>
      <c r="H39" s="261"/>
      <c r="I39" s="261"/>
      <c r="J39" s="261"/>
      <c r="K39" s="261"/>
      <c r="L39" s="261"/>
    </row>
    <row r="40" spans="2:12" ht="23.25" hidden="1">
      <c r="B40" s="82" t="s">
        <v>157</v>
      </c>
      <c r="C40" s="71" t="s">
        <v>158</v>
      </c>
      <c r="D40" s="261"/>
      <c r="E40" s="261"/>
      <c r="F40" s="261"/>
      <c r="G40" s="261"/>
      <c r="H40" s="261"/>
      <c r="I40" s="261"/>
      <c r="J40" s="261"/>
      <c r="K40" s="261"/>
      <c r="L40" s="261"/>
    </row>
    <row r="41" spans="2:12" ht="23.25" hidden="1">
      <c r="B41" s="82" t="s">
        <v>159</v>
      </c>
      <c r="C41" s="71" t="s">
        <v>160</v>
      </c>
      <c r="D41" s="261"/>
      <c r="E41" s="261"/>
      <c r="F41" s="261"/>
      <c r="G41" s="261"/>
      <c r="H41" s="261"/>
      <c r="I41" s="261"/>
      <c r="J41" s="261"/>
      <c r="K41" s="261"/>
      <c r="L41" s="261"/>
    </row>
    <row r="42" spans="2:12" ht="34.5" hidden="1">
      <c r="B42" s="82" t="s">
        <v>161</v>
      </c>
      <c r="C42" s="71" t="s">
        <v>162</v>
      </c>
      <c r="D42" s="261"/>
      <c r="E42" s="261"/>
      <c r="F42" s="261"/>
      <c r="G42" s="261"/>
      <c r="H42" s="261"/>
      <c r="I42" s="261"/>
      <c r="J42" s="261"/>
      <c r="K42" s="261"/>
      <c r="L42" s="261"/>
    </row>
    <row r="43" spans="2:12" ht="33" hidden="1">
      <c r="B43" s="76" t="s">
        <v>163</v>
      </c>
      <c r="C43" s="65" t="s">
        <v>164</v>
      </c>
      <c r="D43" s="265">
        <f>D44+D45</f>
        <v>0</v>
      </c>
      <c r="E43" s="265">
        <f t="shared" ref="E43:L43" si="8">E44+E45</f>
        <v>0</v>
      </c>
      <c r="F43" s="265">
        <f t="shared" si="8"/>
        <v>0</v>
      </c>
      <c r="G43" s="265">
        <f t="shared" si="8"/>
        <v>0</v>
      </c>
      <c r="H43" s="265">
        <f t="shared" si="8"/>
        <v>0</v>
      </c>
      <c r="I43" s="265">
        <f t="shared" si="8"/>
        <v>0</v>
      </c>
      <c r="J43" s="265">
        <f t="shared" si="8"/>
        <v>0</v>
      </c>
      <c r="K43" s="265">
        <f t="shared" si="8"/>
        <v>0</v>
      </c>
      <c r="L43" s="265">
        <f t="shared" si="8"/>
        <v>0</v>
      </c>
    </row>
    <row r="44" spans="2:12" ht="23.25" hidden="1">
      <c r="B44" s="82" t="s">
        <v>165</v>
      </c>
      <c r="C44" s="71" t="s">
        <v>166</v>
      </c>
      <c r="D44" s="261"/>
      <c r="E44" s="261"/>
      <c r="F44" s="261"/>
      <c r="G44" s="261"/>
      <c r="H44" s="261"/>
      <c r="I44" s="261"/>
      <c r="J44" s="261"/>
      <c r="K44" s="261"/>
      <c r="L44" s="261"/>
    </row>
    <row r="45" spans="2:12" ht="23.25" hidden="1">
      <c r="B45" s="82" t="s">
        <v>167</v>
      </c>
      <c r="C45" s="71" t="s">
        <v>168</v>
      </c>
      <c r="D45" s="261"/>
      <c r="E45" s="261"/>
      <c r="F45" s="261"/>
      <c r="G45" s="261"/>
      <c r="H45" s="261"/>
      <c r="I45" s="261"/>
      <c r="J45" s="261"/>
      <c r="K45" s="261"/>
      <c r="L45" s="261"/>
    </row>
    <row r="46" spans="2:12" ht="33" hidden="1">
      <c r="B46" s="76" t="s">
        <v>169</v>
      </c>
      <c r="C46" s="65">
        <v>224</v>
      </c>
      <c r="D46" s="265"/>
      <c r="E46" s="265"/>
      <c r="F46" s="265"/>
      <c r="G46" s="265"/>
      <c r="H46" s="265"/>
      <c r="I46" s="265"/>
      <c r="J46" s="265"/>
      <c r="K46" s="265"/>
      <c r="L46" s="265"/>
    </row>
    <row r="47" spans="2:12" ht="27" customHeight="1">
      <c r="B47" s="76" t="s">
        <v>170</v>
      </c>
      <c r="C47" s="65">
        <v>225</v>
      </c>
      <c r="D47" s="263">
        <f>D48+D53+D58+D59+D60+D65+D66+D67</f>
        <v>3400</v>
      </c>
      <c r="E47" s="263">
        <f t="shared" ref="E47:L47" si="9">E48+E53+E58+E59+E60+E65+E66+E67</f>
        <v>3400</v>
      </c>
      <c r="F47" s="263">
        <f t="shared" si="9"/>
        <v>0</v>
      </c>
      <c r="G47" s="263">
        <f t="shared" si="9"/>
        <v>0</v>
      </c>
      <c r="H47" s="263">
        <f t="shared" si="9"/>
        <v>0</v>
      </c>
      <c r="I47" s="263">
        <f t="shared" si="9"/>
        <v>0</v>
      </c>
      <c r="J47" s="263">
        <f t="shared" si="9"/>
        <v>0</v>
      </c>
      <c r="K47" s="263">
        <f t="shared" si="9"/>
        <v>0</v>
      </c>
      <c r="L47" s="263">
        <f t="shared" si="9"/>
        <v>0</v>
      </c>
    </row>
    <row r="48" spans="2:12" ht="36.75" customHeight="1">
      <c r="B48" s="82" t="s">
        <v>171</v>
      </c>
      <c r="C48" s="71" t="s">
        <v>172</v>
      </c>
      <c r="D48" s="266">
        <f>D50+D51+D52</f>
        <v>3400</v>
      </c>
      <c r="E48" s="266">
        <f t="shared" ref="E48:L48" si="10">E50+E51+E52</f>
        <v>3400</v>
      </c>
      <c r="F48" s="266">
        <f t="shared" si="10"/>
        <v>0</v>
      </c>
      <c r="G48" s="266">
        <f t="shared" si="10"/>
        <v>0</v>
      </c>
      <c r="H48" s="266">
        <f t="shared" si="10"/>
        <v>0</v>
      </c>
      <c r="I48" s="266">
        <f t="shared" si="10"/>
        <v>0</v>
      </c>
      <c r="J48" s="266">
        <f t="shared" si="10"/>
        <v>0</v>
      </c>
      <c r="K48" s="266">
        <f t="shared" si="10"/>
        <v>0</v>
      </c>
      <c r="L48" s="266">
        <f t="shared" si="10"/>
        <v>0</v>
      </c>
    </row>
    <row r="49" spans="2:12" ht="15.75" customHeight="1">
      <c r="B49" s="82" t="s">
        <v>28</v>
      </c>
      <c r="C49" s="71"/>
      <c r="D49" s="261"/>
      <c r="E49" s="261"/>
      <c r="F49" s="261"/>
      <c r="G49" s="261"/>
      <c r="H49" s="261"/>
      <c r="I49" s="261"/>
      <c r="J49" s="261"/>
      <c r="K49" s="261"/>
      <c r="L49" s="261"/>
    </row>
    <row r="50" spans="2:12" ht="15" customHeight="1">
      <c r="B50" s="114" t="s">
        <v>173</v>
      </c>
      <c r="C50" s="115" t="s">
        <v>174</v>
      </c>
      <c r="D50" s="267"/>
      <c r="E50" s="267"/>
      <c r="F50" s="267"/>
      <c r="G50" s="267"/>
      <c r="H50" s="267"/>
      <c r="I50" s="267"/>
      <c r="J50" s="267"/>
      <c r="K50" s="267"/>
      <c r="L50" s="267"/>
    </row>
    <row r="51" spans="2:12" ht="23.25">
      <c r="B51" s="114" t="s">
        <v>175</v>
      </c>
      <c r="C51" s="115" t="s">
        <v>176</v>
      </c>
      <c r="D51" s="267">
        <v>3400</v>
      </c>
      <c r="E51" s="267">
        <v>3400</v>
      </c>
      <c r="F51" s="267"/>
      <c r="G51" s="267"/>
      <c r="H51" s="267"/>
      <c r="I51" s="267"/>
      <c r="J51" s="267"/>
      <c r="K51" s="267"/>
      <c r="L51" s="267"/>
    </row>
    <row r="52" spans="2:12" ht="15.75" customHeight="1">
      <c r="B52" s="114" t="s">
        <v>177</v>
      </c>
      <c r="C52" s="115" t="s">
        <v>178</v>
      </c>
      <c r="D52" s="267"/>
      <c r="E52" s="267"/>
      <c r="F52" s="267"/>
      <c r="G52" s="267"/>
      <c r="H52" s="267"/>
      <c r="I52" s="267"/>
      <c r="J52" s="267"/>
      <c r="K52" s="267"/>
      <c r="L52" s="267"/>
    </row>
    <row r="53" spans="2:12" hidden="1">
      <c r="B53" s="118" t="s">
        <v>179</v>
      </c>
      <c r="C53" s="119" t="s">
        <v>180</v>
      </c>
      <c r="D53" s="263">
        <f>D54+D55+D56+D57</f>
        <v>0</v>
      </c>
      <c r="E53" s="263">
        <f t="shared" ref="E53:L53" si="11">E54+E55+E56+E57</f>
        <v>0</v>
      </c>
      <c r="F53" s="263">
        <f t="shared" si="11"/>
        <v>0</v>
      </c>
      <c r="G53" s="263">
        <f t="shared" si="11"/>
        <v>0</v>
      </c>
      <c r="H53" s="263">
        <f t="shared" si="11"/>
        <v>0</v>
      </c>
      <c r="I53" s="263">
        <f t="shared" si="11"/>
        <v>0</v>
      </c>
      <c r="J53" s="263">
        <f t="shared" si="11"/>
        <v>0</v>
      </c>
      <c r="K53" s="263">
        <f t="shared" si="11"/>
        <v>0</v>
      </c>
      <c r="L53" s="263">
        <f t="shared" si="11"/>
        <v>0</v>
      </c>
    </row>
    <row r="54" spans="2:12" ht="23.25" hidden="1">
      <c r="B54" s="82" t="s">
        <v>181</v>
      </c>
      <c r="C54" s="71" t="s">
        <v>182</v>
      </c>
      <c r="D54" s="261"/>
      <c r="E54" s="261"/>
      <c r="F54" s="261"/>
      <c r="G54" s="261"/>
      <c r="H54" s="261"/>
      <c r="I54" s="261"/>
      <c r="J54" s="261"/>
      <c r="K54" s="261"/>
      <c r="L54" s="261"/>
    </row>
    <row r="55" spans="2:12" ht="23.25" hidden="1">
      <c r="B55" s="82" t="s">
        <v>183</v>
      </c>
      <c r="C55" s="71" t="s">
        <v>184</v>
      </c>
      <c r="D55" s="261"/>
      <c r="E55" s="261"/>
      <c r="F55" s="261"/>
      <c r="G55" s="261"/>
      <c r="H55" s="261"/>
      <c r="I55" s="261"/>
      <c r="J55" s="261"/>
      <c r="K55" s="261"/>
      <c r="L55" s="261"/>
    </row>
    <row r="56" spans="2:12" ht="23.25" hidden="1">
      <c r="B56" s="82" t="s">
        <v>185</v>
      </c>
      <c r="C56" s="71" t="s">
        <v>186</v>
      </c>
      <c r="D56" s="261"/>
      <c r="E56" s="261"/>
      <c r="F56" s="261"/>
      <c r="G56" s="261"/>
      <c r="H56" s="261"/>
      <c r="I56" s="261"/>
      <c r="J56" s="261"/>
      <c r="K56" s="261"/>
      <c r="L56" s="261"/>
    </row>
    <row r="57" spans="2:12" ht="23.25" hidden="1">
      <c r="B57" s="82" t="s">
        <v>187</v>
      </c>
      <c r="C57" s="71" t="s">
        <v>188</v>
      </c>
      <c r="D57" s="261"/>
      <c r="E57" s="261"/>
      <c r="F57" s="261"/>
      <c r="G57" s="261"/>
      <c r="H57" s="261"/>
      <c r="I57" s="261"/>
      <c r="J57" s="261"/>
      <c r="K57" s="261"/>
      <c r="L57" s="261"/>
    </row>
    <row r="58" spans="2:12" ht="34.5" hidden="1">
      <c r="B58" s="82" t="s">
        <v>189</v>
      </c>
      <c r="C58" s="71" t="s">
        <v>190</v>
      </c>
      <c r="D58" s="261"/>
      <c r="E58" s="261"/>
      <c r="F58" s="261"/>
      <c r="G58" s="261"/>
      <c r="H58" s="261"/>
      <c r="I58" s="261"/>
      <c r="J58" s="261"/>
      <c r="K58" s="261"/>
      <c r="L58" s="261"/>
    </row>
    <row r="59" spans="2:12" hidden="1">
      <c r="B59" s="82" t="s">
        <v>191</v>
      </c>
      <c r="C59" s="71" t="s">
        <v>192</v>
      </c>
      <c r="D59" s="261"/>
      <c r="E59" s="261"/>
      <c r="F59" s="261"/>
      <c r="G59" s="261"/>
      <c r="H59" s="261"/>
      <c r="I59" s="261"/>
      <c r="J59" s="261"/>
      <c r="K59" s="261"/>
      <c r="L59" s="261"/>
    </row>
    <row r="60" spans="2:12" ht="23.25" hidden="1">
      <c r="B60" s="118" t="s">
        <v>193</v>
      </c>
      <c r="C60" s="119" t="s">
        <v>194</v>
      </c>
      <c r="D60" s="263">
        <f>D61+D62+D63+D64</f>
        <v>0</v>
      </c>
      <c r="E60" s="263">
        <f t="shared" ref="E60:L60" si="12">E61+E62+E63+E64</f>
        <v>0</v>
      </c>
      <c r="F60" s="263">
        <f t="shared" si="12"/>
        <v>0</v>
      </c>
      <c r="G60" s="263">
        <f t="shared" si="12"/>
        <v>0</v>
      </c>
      <c r="H60" s="263">
        <f t="shared" si="12"/>
        <v>0</v>
      </c>
      <c r="I60" s="263">
        <f t="shared" si="12"/>
        <v>0</v>
      </c>
      <c r="J60" s="263">
        <f t="shared" si="12"/>
        <v>0</v>
      </c>
      <c r="K60" s="263">
        <f t="shared" si="12"/>
        <v>0</v>
      </c>
      <c r="L60" s="263">
        <f t="shared" si="12"/>
        <v>0</v>
      </c>
    </row>
    <row r="61" spans="2:12" ht="34.5" hidden="1">
      <c r="B61" s="82" t="s">
        <v>195</v>
      </c>
      <c r="C61" s="71" t="s">
        <v>196</v>
      </c>
      <c r="D61" s="261"/>
      <c r="E61" s="261"/>
      <c r="F61" s="261"/>
      <c r="G61" s="261"/>
      <c r="H61" s="261"/>
      <c r="I61" s="261"/>
      <c r="J61" s="261"/>
      <c r="K61" s="261"/>
      <c r="L61" s="261"/>
    </row>
    <row r="62" spans="2:12" ht="34.5" hidden="1">
      <c r="B62" s="82" t="s">
        <v>197</v>
      </c>
      <c r="C62" s="71" t="s">
        <v>198</v>
      </c>
      <c r="D62" s="261"/>
      <c r="E62" s="261"/>
      <c r="F62" s="261"/>
      <c r="G62" s="261"/>
      <c r="H62" s="261"/>
      <c r="I62" s="261"/>
      <c r="J62" s="261"/>
      <c r="K62" s="261"/>
      <c r="L62" s="261"/>
    </row>
    <row r="63" spans="2:12" ht="23.25" hidden="1">
      <c r="B63" s="82" t="s">
        <v>199</v>
      </c>
      <c r="C63" s="71" t="s">
        <v>200</v>
      </c>
      <c r="D63" s="261"/>
      <c r="E63" s="261"/>
      <c r="F63" s="261"/>
      <c r="G63" s="261"/>
      <c r="H63" s="261"/>
      <c r="I63" s="261"/>
      <c r="J63" s="261"/>
      <c r="K63" s="261"/>
      <c r="L63" s="261"/>
    </row>
    <row r="64" spans="2:12" ht="34.5" hidden="1">
      <c r="B64" s="82" t="s">
        <v>201</v>
      </c>
      <c r="C64" s="71" t="s">
        <v>202</v>
      </c>
      <c r="D64" s="261"/>
      <c r="E64" s="261"/>
      <c r="F64" s="261"/>
      <c r="G64" s="261"/>
      <c r="H64" s="261"/>
      <c r="I64" s="261"/>
      <c r="J64" s="261"/>
      <c r="K64" s="261"/>
      <c r="L64" s="261"/>
    </row>
    <row r="65" spans="2:12" ht="34.5" hidden="1">
      <c r="B65" s="82" t="s">
        <v>203</v>
      </c>
      <c r="C65" s="71" t="s">
        <v>204</v>
      </c>
      <c r="D65" s="261"/>
      <c r="E65" s="261"/>
      <c r="F65" s="261"/>
      <c r="G65" s="261"/>
      <c r="H65" s="261"/>
      <c r="I65" s="261"/>
      <c r="J65" s="261"/>
      <c r="K65" s="261"/>
      <c r="L65" s="261"/>
    </row>
    <row r="66" spans="2:12" ht="23.25" hidden="1">
      <c r="B66" s="82" t="s">
        <v>205</v>
      </c>
      <c r="C66" s="71" t="s">
        <v>206</v>
      </c>
      <c r="D66" s="268"/>
      <c r="E66" s="268"/>
      <c r="F66" s="268"/>
      <c r="G66" s="268"/>
      <c r="H66" s="268"/>
      <c r="I66" s="268"/>
      <c r="J66" s="268"/>
      <c r="K66" s="268"/>
      <c r="L66" s="268"/>
    </row>
    <row r="67" spans="2:12" ht="23.25" hidden="1">
      <c r="B67" s="82" t="s">
        <v>207</v>
      </c>
      <c r="C67" s="71" t="s">
        <v>208</v>
      </c>
      <c r="D67" s="268"/>
      <c r="E67" s="268"/>
      <c r="F67" s="268"/>
      <c r="G67" s="268"/>
      <c r="H67" s="268"/>
      <c r="I67" s="268"/>
      <c r="J67" s="268"/>
      <c r="K67" s="268"/>
      <c r="L67" s="268"/>
    </row>
    <row r="68" spans="2:12" hidden="1">
      <c r="B68" s="112" t="s">
        <v>209</v>
      </c>
      <c r="C68" s="70">
        <v>226</v>
      </c>
      <c r="D68" s="269">
        <f t="shared" ref="D68:L68" si="13">D69+D72+D73+D74+D75+D76+D77+D83</f>
        <v>0</v>
      </c>
      <c r="E68" s="269">
        <f t="shared" si="13"/>
        <v>0</v>
      </c>
      <c r="F68" s="269">
        <f t="shared" si="13"/>
        <v>0</v>
      </c>
      <c r="G68" s="269">
        <f t="shared" si="13"/>
        <v>0</v>
      </c>
      <c r="H68" s="269">
        <f t="shared" si="13"/>
        <v>0</v>
      </c>
      <c r="I68" s="269">
        <f t="shared" si="13"/>
        <v>0</v>
      </c>
      <c r="J68" s="269">
        <f t="shared" si="13"/>
        <v>0</v>
      </c>
      <c r="K68" s="269">
        <f t="shared" si="13"/>
        <v>0</v>
      </c>
      <c r="L68" s="269">
        <f t="shared" si="13"/>
        <v>0</v>
      </c>
    </row>
    <row r="69" spans="2:12" ht="135.75" hidden="1">
      <c r="B69" s="118" t="s">
        <v>210</v>
      </c>
      <c r="C69" s="119" t="s">
        <v>211</v>
      </c>
      <c r="D69" s="270">
        <f>D70+D71</f>
        <v>0</v>
      </c>
      <c r="E69" s="270">
        <f t="shared" ref="E69:L69" si="14">E70+E71</f>
        <v>0</v>
      </c>
      <c r="F69" s="270">
        <f t="shared" si="14"/>
        <v>0</v>
      </c>
      <c r="G69" s="270">
        <f t="shared" si="14"/>
        <v>0</v>
      </c>
      <c r="H69" s="270">
        <f t="shared" si="14"/>
        <v>0</v>
      </c>
      <c r="I69" s="270">
        <f t="shared" si="14"/>
        <v>0</v>
      </c>
      <c r="J69" s="270">
        <f t="shared" si="14"/>
        <v>0</v>
      </c>
      <c r="K69" s="270">
        <f t="shared" si="14"/>
        <v>0</v>
      </c>
      <c r="L69" s="270">
        <f t="shared" si="14"/>
        <v>0</v>
      </c>
    </row>
    <row r="70" spans="2:12" ht="34.5" hidden="1">
      <c r="B70" s="82" t="s">
        <v>212</v>
      </c>
      <c r="C70" s="71" t="s">
        <v>213</v>
      </c>
      <c r="D70" s="268"/>
      <c r="E70" s="268"/>
      <c r="F70" s="268"/>
      <c r="G70" s="268"/>
      <c r="H70" s="268"/>
      <c r="I70" s="268"/>
      <c r="J70" s="268"/>
      <c r="K70" s="268"/>
      <c r="L70" s="268"/>
    </row>
    <row r="71" spans="2:12" ht="34.5" hidden="1">
      <c r="B71" s="82" t="s">
        <v>214</v>
      </c>
      <c r="C71" s="71" t="s">
        <v>215</v>
      </c>
      <c r="D71" s="268"/>
      <c r="E71" s="268"/>
      <c r="F71" s="268"/>
      <c r="G71" s="268"/>
      <c r="H71" s="268"/>
      <c r="I71" s="268"/>
      <c r="J71" s="268"/>
      <c r="K71" s="268"/>
      <c r="L71" s="268"/>
    </row>
    <row r="72" spans="2:12" hidden="1">
      <c r="B72" s="82" t="s">
        <v>216</v>
      </c>
      <c r="C72" s="71" t="s">
        <v>217</v>
      </c>
      <c r="D72" s="268"/>
      <c r="E72" s="268"/>
      <c r="F72" s="268"/>
      <c r="G72" s="268"/>
      <c r="H72" s="268"/>
      <c r="I72" s="268"/>
      <c r="J72" s="268"/>
      <c r="K72" s="268"/>
      <c r="L72" s="268"/>
    </row>
    <row r="73" spans="2:12" hidden="1">
      <c r="B73" s="82" t="s">
        <v>218</v>
      </c>
      <c r="C73" s="71" t="s">
        <v>219</v>
      </c>
      <c r="D73" s="268"/>
      <c r="E73" s="268"/>
      <c r="F73" s="268"/>
      <c r="G73" s="268"/>
      <c r="H73" s="268"/>
      <c r="I73" s="268"/>
      <c r="J73" s="268"/>
      <c r="K73" s="268"/>
      <c r="L73" s="268"/>
    </row>
    <row r="74" spans="2:12" ht="34.5" hidden="1">
      <c r="B74" s="82" t="s">
        <v>220</v>
      </c>
      <c r="C74" s="71" t="s">
        <v>221</v>
      </c>
      <c r="D74" s="268"/>
      <c r="E74" s="268"/>
      <c r="F74" s="268"/>
      <c r="G74" s="268"/>
      <c r="H74" s="268"/>
      <c r="I74" s="268"/>
      <c r="J74" s="268"/>
      <c r="K74" s="268"/>
      <c r="L74" s="268"/>
    </row>
    <row r="75" spans="2:12" ht="23.25" hidden="1">
      <c r="B75" s="82" t="s">
        <v>222</v>
      </c>
      <c r="C75" s="71" t="s">
        <v>223</v>
      </c>
      <c r="D75" s="268"/>
      <c r="E75" s="268"/>
      <c r="F75" s="268"/>
      <c r="G75" s="268"/>
      <c r="H75" s="268"/>
      <c r="I75" s="268"/>
      <c r="J75" s="268"/>
      <c r="K75" s="268"/>
      <c r="L75" s="268"/>
    </row>
    <row r="76" spans="2:12" ht="68.25" hidden="1">
      <c r="B76" s="82" t="s">
        <v>224</v>
      </c>
      <c r="C76" s="71" t="s">
        <v>225</v>
      </c>
      <c r="D76" s="268"/>
      <c r="E76" s="268"/>
      <c r="F76" s="268"/>
      <c r="G76" s="268"/>
      <c r="H76" s="268"/>
      <c r="I76" s="268"/>
      <c r="J76" s="268"/>
      <c r="K76" s="268"/>
      <c r="L76" s="268"/>
    </row>
    <row r="77" spans="2:12" hidden="1">
      <c r="B77" s="118" t="s">
        <v>226</v>
      </c>
      <c r="C77" s="119" t="s">
        <v>227</v>
      </c>
      <c r="D77" s="271">
        <f>D78+D79</f>
        <v>0</v>
      </c>
      <c r="E77" s="271">
        <f t="shared" ref="E77:L77" si="15">E78+E79</f>
        <v>0</v>
      </c>
      <c r="F77" s="271">
        <f t="shared" si="15"/>
        <v>0</v>
      </c>
      <c r="G77" s="271">
        <f t="shared" si="15"/>
        <v>0</v>
      </c>
      <c r="H77" s="271">
        <f t="shared" si="15"/>
        <v>0</v>
      </c>
      <c r="I77" s="271">
        <f t="shared" si="15"/>
        <v>0</v>
      </c>
      <c r="J77" s="271">
        <f t="shared" si="15"/>
        <v>0</v>
      </c>
      <c r="K77" s="271">
        <f t="shared" si="15"/>
        <v>0</v>
      </c>
      <c r="L77" s="271">
        <f t="shared" si="15"/>
        <v>0</v>
      </c>
    </row>
    <row r="78" spans="2:12" ht="23.25" hidden="1">
      <c r="B78" s="82" t="s">
        <v>228</v>
      </c>
      <c r="C78" s="71" t="s">
        <v>229</v>
      </c>
      <c r="D78" s="268"/>
      <c r="E78" s="268"/>
      <c r="F78" s="268"/>
      <c r="G78" s="268"/>
      <c r="H78" s="268"/>
      <c r="I78" s="268"/>
      <c r="J78" s="268"/>
      <c r="K78" s="268"/>
      <c r="L78" s="268"/>
    </row>
    <row r="79" spans="2:12" ht="34.5" hidden="1">
      <c r="B79" s="82" t="s">
        <v>230</v>
      </c>
      <c r="C79" s="71" t="s">
        <v>231</v>
      </c>
      <c r="D79" s="272">
        <f>D80+D81+D82</f>
        <v>0</v>
      </c>
      <c r="E79" s="272">
        <f t="shared" ref="E79:L79" si="16">E80+E81+E82</f>
        <v>0</v>
      </c>
      <c r="F79" s="272">
        <f t="shared" si="16"/>
        <v>0</v>
      </c>
      <c r="G79" s="272">
        <f t="shared" si="16"/>
        <v>0</v>
      </c>
      <c r="H79" s="272">
        <f t="shared" si="16"/>
        <v>0</v>
      </c>
      <c r="I79" s="272">
        <f t="shared" si="16"/>
        <v>0</v>
      </c>
      <c r="J79" s="272">
        <f t="shared" si="16"/>
        <v>0</v>
      </c>
      <c r="K79" s="272">
        <f t="shared" si="16"/>
        <v>0</v>
      </c>
      <c r="L79" s="272">
        <f t="shared" si="16"/>
        <v>0</v>
      </c>
    </row>
    <row r="80" spans="2:12" ht="23.25" hidden="1">
      <c r="B80" s="114" t="s">
        <v>232</v>
      </c>
      <c r="C80" s="115" t="s">
        <v>233</v>
      </c>
      <c r="D80" s="273"/>
      <c r="E80" s="273"/>
      <c r="F80" s="273"/>
      <c r="G80" s="273"/>
      <c r="H80" s="273"/>
      <c r="I80" s="273"/>
      <c r="J80" s="273"/>
      <c r="K80" s="273"/>
      <c r="L80" s="273"/>
    </row>
    <row r="81" spans="2:12" hidden="1">
      <c r="B81" s="114" t="s">
        <v>234</v>
      </c>
      <c r="C81" s="115" t="s">
        <v>235</v>
      </c>
      <c r="D81" s="273"/>
      <c r="E81" s="273"/>
      <c r="F81" s="273"/>
      <c r="G81" s="273"/>
      <c r="H81" s="273"/>
      <c r="I81" s="273"/>
      <c r="J81" s="273"/>
      <c r="K81" s="273"/>
      <c r="L81" s="273"/>
    </row>
    <row r="82" spans="2:12" ht="34.5" hidden="1">
      <c r="B82" s="114" t="s">
        <v>236</v>
      </c>
      <c r="C82" s="115" t="s">
        <v>237</v>
      </c>
      <c r="D82" s="273"/>
      <c r="E82" s="273"/>
      <c r="F82" s="273"/>
      <c r="G82" s="273"/>
      <c r="H82" s="273"/>
      <c r="I82" s="273"/>
      <c r="J82" s="273"/>
      <c r="K82" s="273"/>
      <c r="L82" s="273"/>
    </row>
    <row r="83" spans="2:12" ht="34.5" hidden="1">
      <c r="B83" s="82" t="s">
        <v>238</v>
      </c>
      <c r="C83" s="71" t="s">
        <v>239</v>
      </c>
      <c r="D83" s="268"/>
      <c r="E83" s="268"/>
      <c r="F83" s="268"/>
      <c r="G83" s="268"/>
      <c r="H83" s="268"/>
      <c r="I83" s="268"/>
      <c r="J83" s="268"/>
      <c r="K83" s="268"/>
      <c r="L83" s="268"/>
    </row>
    <row r="84" spans="2:12" hidden="1">
      <c r="B84" s="112" t="s">
        <v>75</v>
      </c>
      <c r="C84" s="70"/>
      <c r="D84" s="274"/>
      <c r="E84" s="274"/>
      <c r="F84" s="274"/>
      <c r="G84" s="274"/>
      <c r="H84" s="274"/>
      <c r="I84" s="274"/>
      <c r="J84" s="274"/>
      <c r="K84" s="274"/>
      <c r="L84" s="274"/>
    </row>
    <row r="85" spans="2:12" ht="54" hidden="1">
      <c r="B85" s="76" t="s">
        <v>240</v>
      </c>
      <c r="C85" s="65"/>
      <c r="D85" s="274"/>
      <c r="E85" s="274"/>
      <c r="F85" s="274"/>
      <c r="G85" s="274"/>
      <c r="H85" s="274"/>
      <c r="I85" s="274"/>
      <c r="J85" s="274"/>
      <c r="K85" s="274"/>
      <c r="L85" s="274"/>
    </row>
    <row r="86" spans="2:12" hidden="1">
      <c r="B86" s="82" t="s">
        <v>241</v>
      </c>
      <c r="C86" s="71"/>
      <c r="D86" s="268"/>
      <c r="E86" s="268"/>
      <c r="F86" s="268"/>
      <c r="G86" s="268"/>
      <c r="H86" s="268"/>
      <c r="I86" s="268"/>
      <c r="J86" s="268"/>
      <c r="K86" s="268"/>
      <c r="L86" s="268"/>
    </row>
    <row r="87" spans="2:12" hidden="1">
      <c r="B87" s="112" t="s">
        <v>242</v>
      </c>
      <c r="C87" s="70">
        <v>260</v>
      </c>
      <c r="D87" s="269">
        <f>D88</f>
        <v>0</v>
      </c>
      <c r="E87" s="269">
        <f t="shared" ref="E87:L87" si="17">E88</f>
        <v>0</v>
      </c>
      <c r="F87" s="269">
        <f t="shared" si="17"/>
        <v>0</v>
      </c>
      <c r="G87" s="269">
        <f t="shared" si="17"/>
        <v>0</v>
      </c>
      <c r="H87" s="269">
        <f t="shared" si="17"/>
        <v>0</v>
      </c>
      <c r="I87" s="269">
        <f t="shared" si="17"/>
        <v>0</v>
      </c>
      <c r="J87" s="269">
        <f t="shared" si="17"/>
        <v>0</v>
      </c>
      <c r="K87" s="269">
        <f t="shared" si="17"/>
        <v>0</v>
      </c>
      <c r="L87" s="269">
        <f t="shared" si="17"/>
        <v>0</v>
      </c>
    </row>
    <row r="88" spans="2:12" ht="22.5" hidden="1">
      <c r="B88" s="76" t="s">
        <v>243</v>
      </c>
      <c r="C88" s="65">
        <v>262</v>
      </c>
      <c r="D88" s="269">
        <f>D89+D90</f>
        <v>0</v>
      </c>
      <c r="E88" s="269">
        <f t="shared" ref="E88:L88" si="18">E89+E90</f>
        <v>0</v>
      </c>
      <c r="F88" s="269">
        <f t="shared" si="18"/>
        <v>0</v>
      </c>
      <c r="G88" s="269">
        <f t="shared" si="18"/>
        <v>0</v>
      </c>
      <c r="H88" s="269">
        <f t="shared" si="18"/>
        <v>0</v>
      </c>
      <c r="I88" s="269">
        <f t="shared" si="18"/>
        <v>0</v>
      </c>
      <c r="J88" s="269">
        <f t="shared" si="18"/>
        <v>0</v>
      </c>
      <c r="K88" s="269">
        <f t="shared" si="18"/>
        <v>0</v>
      </c>
      <c r="L88" s="269">
        <f t="shared" si="18"/>
        <v>0</v>
      </c>
    </row>
    <row r="89" spans="2:12" ht="23.25" hidden="1">
      <c r="B89" s="82" t="s">
        <v>244</v>
      </c>
      <c r="C89" s="71" t="s">
        <v>245</v>
      </c>
      <c r="D89" s="268"/>
      <c r="E89" s="268"/>
      <c r="F89" s="268"/>
      <c r="G89" s="268"/>
      <c r="H89" s="268"/>
      <c r="I89" s="268"/>
      <c r="J89" s="268"/>
      <c r="K89" s="268"/>
      <c r="L89" s="268"/>
    </row>
    <row r="90" spans="2:12" ht="23.25" hidden="1">
      <c r="B90" s="82" t="s">
        <v>246</v>
      </c>
      <c r="C90" s="71" t="s">
        <v>247</v>
      </c>
      <c r="D90" s="268"/>
      <c r="E90" s="268"/>
      <c r="F90" s="268"/>
      <c r="G90" s="268"/>
      <c r="H90" s="268"/>
      <c r="I90" s="268"/>
      <c r="J90" s="268"/>
      <c r="K90" s="268"/>
      <c r="L90" s="268"/>
    </row>
    <row r="91" spans="2:12" hidden="1">
      <c r="B91" s="112" t="s">
        <v>248</v>
      </c>
      <c r="C91" s="70">
        <v>290</v>
      </c>
      <c r="D91" s="269">
        <f>D92+D93+D94+D95+D96</f>
        <v>0</v>
      </c>
      <c r="E91" s="269">
        <f t="shared" ref="E91:L91" si="19">E92+E93+E94+E95+E96</f>
        <v>0</v>
      </c>
      <c r="F91" s="269">
        <f t="shared" si="19"/>
        <v>0</v>
      </c>
      <c r="G91" s="269">
        <f t="shared" si="19"/>
        <v>0</v>
      </c>
      <c r="H91" s="269">
        <f t="shared" si="19"/>
        <v>0</v>
      </c>
      <c r="I91" s="269">
        <f t="shared" si="19"/>
        <v>0</v>
      </c>
      <c r="J91" s="269">
        <f t="shared" si="19"/>
        <v>0</v>
      </c>
      <c r="K91" s="269">
        <f t="shared" si="19"/>
        <v>0</v>
      </c>
      <c r="L91" s="269">
        <f t="shared" si="19"/>
        <v>0</v>
      </c>
    </row>
    <row r="92" spans="2:12" ht="79.5" hidden="1">
      <c r="B92" s="82" t="s">
        <v>249</v>
      </c>
      <c r="C92" s="71" t="s">
        <v>250</v>
      </c>
      <c r="D92" s="268"/>
      <c r="E92" s="268"/>
      <c r="F92" s="268"/>
      <c r="G92" s="268"/>
      <c r="H92" s="268"/>
      <c r="I92" s="268"/>
      <c r="J92" s="268"/>
      <c r="K92" s="268"/>
      <c r="L92" s="268"/>
    </row>
    <row r="93" spans="2:12" ht="23.25" hidden="1">
      <c r="B93" s="82" t="s">
        <v>251</v>
      </c>
      <c r="C93" s="71" t="s">
        <v>252</v>
      </c>
      <c r="D93" s="268"/>
      <c r="E93" s="268"/>
      <c r="F93" s="268"/>
      <c r="G93" s="268"/>
      <c r="H93" s="268"/>
      <c r="I93" s="268"/>
      <c r="J93" s="268"/>
      <c r="K93" s="268"/>
      <c r="L93" s="268"/>
    </row>
    <row r="94" spans="2:12" ht="68.25" hidden="1">
      <c r="B94" s="82" t="s">
        <v>253</v>
      </c>
      <c r="C94" s="71" t="s">
        <v>254</v>
      </c>
      <c r="D94" s="268"/>
      <c r="E94" s="268"/>
      <c r="F94" s="268"/>
      <c r="G94" s="268"/>
      <c r="H94" s="268"/>
      <c r="I94" s="268"/>
      <c r="J94" s="268"/>
      <c r="K94" s="268"/>
      <c r="L94" s="268"/>
    </row>
    <row r="95" spans="2:12" ht="34.5" hidden="1">
      <c r="B95" s="82" t="s">
        <v>255</v>
      </c>
      <c r="C95" s="71" t="s">
        <v>256</v>
      </c>
      <c r="D95" s="268"/>
      <c r="E95" s="268"/>
      <c r="F95" s="268"/>
      <c r="G95" s="268"/>
      <c r="H95" s="268"/>
      <c r="I95" s="268"/>
      <c r="J95" s="268"/>
      <c r="K95" s="268"/>
      <c r="L95" s="268"/>
    </row>
    <row r="96" spans="2:12" hidden="1">
      <c r="B96" s="82" t="s">
        <v>257</v>
      </c>
      <c r="C96" s="71" t="s">
        <v>258</v>
      </c>
      <c r="D96" s="268"/>
      <c r="E96" s="268"/>
      <c r="F96" s="268"/>
      <c r="G96" s="268"/>
      <c r="H96" s="268"/>
      <c r="I96" s="268"/>
      <c r="J96" s="268"/>
      <c r="K96" s="268"/>
      <c r="L96" s="268"/>
    </row>
    <row r="97" spans="2:12" hidden="1">
      <c r="B97" s="112" t="s">
        <v>259</v>
      </c>
      <c r="C97" s="70">
        <v>300</v>
      </c>
      <c r="D97" s="269">
        <f>D98+D100</f>
        <v>0</v>
      </c>
      <c r="E97" s="269">
        <f t="shared" ref="E97:L97" si="20">E98+E100</f>
        <v>0</v>
      </c>
      <c r="F97" s="269">
        <f t="shared" si="20"/>
        <v>0</v>
      </c>
      <c r="G97" s="269">
        <f t="shared" si="20"/>
        <v>0</v>
      </c>
      <c r="H97" s="269">
        <f t="shared" si="20"/>
        <v>0</v>
      </c>
      <c r="I97" s="269">
        <f t="shared" si="20"/>
        <v>0</v>
      </c>
      <c r="J97" s="269">
        <f t="shared" si="20"/>
        <v>0</v>
      </c>
      <c r="K97" s="269">
        <f t="shared" si="20"/>
        <v>0</v>
      </c>
      <c r="L97" s="269">
        <f t="shared" si="20"/>
        <v>65000</v>
      </c>
    </row>
    <row r="98" spans="2:12" ht="22.5" hidden="1">
      <c r="B98" s="76" t="s">
        <v>260</v>
      </c>
      <c r="C98" s="65">
        <v>310</v>
      </c>
      <c r="D98" s="269">
        <f>D99</f>
        <v>0</v>
      </c>
      <c r="E98" s="269">
        <f t="shared" ref="E98:L98" si="21">E99</f>
        <v>0</v>
      </c>
      <c r="F98" s="269">
        <f t="shared" si="21"/>
        <v>0</v>
      </c>
      <c r="G98" s="269">
        <f t="shared" si="21"/>
        <v>0</v>
      </c>
      <c r="H98" s="269">
        <f t="shared" si="21"/>
        <v>0</v>
      </c>
      <c r="I98" s="269">
        <f t="shared" si="21"/>
        <v>0</v>
      </c>
      <c r="J98" s="269">
        <f t="shared" si="21"/>
        <v>0</v>
      </c>
      <c r="K98" s="269">
        <f t="shared" si="21"/>
        <v>0</v>
      </c>
      <c r="L98" s="269">
        <f t="shared" si="21"/>
        <v>0</v>
      </c>
    </row>
    <row r="99" spans="2:12" ht="34.5" hidden="1">
      <c r="B99" s="82" t="s">
        <v>261</v>
      </c>
      <c r="C99" s="71" t="s">
        <v>262</v>
      </c>
      <c r="D99" s="268"/>
      <c r="E99" s="268"/>
      <c r="F99" s="268"/>
      <c r="G99" s="268"/>
      <c r="H99" s="268"/>
      <c r="I99" s="268"/>
      <c r="J99" s="268"/>
      <c r="K99" s="268"/>
      <c r="L99" s="268"/>
    </row>
    <row r="100" spans="2:12" ht="22.5" hidden="1">
      <c r="B100" s="76" t="s">
        <v>263</v>
      </c>
      <c r="C100" s="65">
        <v>340</v>
      </c>
      <c r="D100" s="269">
        <f>D101</f>
        <v>0</v>
      </c>
      <c r="E100" s="269">
        <f t="shared" ref="E100:L100" si="22">E101</f>
        <v>0</v>
      </c>
      <c r="F100" s="269">
        <f t="shared" si="22"/>
        <v>0</v>
      </c>
      <c r="G100" s="269">
        <f t="shared" si="22"/>
        <v>0</v>
      </c>
      <c r="H100" s="269">
        <f t="shared" si="22"/>
        <v>0</v>
      </c>
      <c r="I100" s="269">
        <f t="shared" si="22"/>
        <v>0</v>
      </c>
      <c r="J100" s="269">
        <f t="shared" si="22"/>
        <v>0</v>
      </c>
      <c r="K100" s="269">
        <f t="shared" si="22"/>
        <v>0</v>
      </c>
      <c r="L100" s="269">
        <f t="shared" si="22"/>
        <v>65000</v>
      </c>
    </row>
    <row r="101" spans="2:12" ht="33" hidden="1">
      <c r="B101" s="76" t="s">
        <v>264</v>
      </c>
      <c r="C101" s="65" t="s">
        <v>265</v>
      </c>
      <c r="D101" s="269">
        <f>D102+D103+D104+D105+D106+D107</f>
        <v>0</v>
      </c>
      <c r="E101" s="269">
        <f t="shared" ref="E101:L101" si="23">E102+E103+E104+E105+E106+E107</f>
        <v>0</v>
      </c>
      <c r="F101" s="269">
        <f t="shared" si="23"/>
        <v>0</v>
      </c>
      <c r="G101" s="269">
        <f t="shared" si="23"/>
        <v>0</v>
      </c>
      <c r="H101" s="269">
        <f t="shared" si="23"/>
        <v>0</v>
      </c>
      <c r="I101" s="269">
        <f t="shared" si="23"/>
        <v>0</v>
      </c>
      <c r="J101" s="269">
        <f t="shared" si="23"/>
        <v>0</v>
      </c>
      <c r="K101" s="269">
        <f t="shared" si="23"/>
        <v>0</v>
      </c>
      <c r="L101" s="269">
        <f t="shared" si="23"/>
        <v>65000</v>
      </c>
    </row>
    <row r="102" spans="2:12" ht="23.25" hidden="1">
      <c r="B102" s="82" t="s">
        <v>266</v>
      </c>
      <c r="C102" s="71" t="s">
        <v>267</v>
      </c>
      <c r="D102" s="268"/>
      <c r="E102" s="268"/>
      <c r="F102" s="268"/>
      <c r="G102" s="268"/>
      <c r="H102" s="268"/>
      <c r="I102" s="268"/>
      <c r="J102" s="268"/>
      <c r="K102" s="268"/>
      <c r="L102" s="268"/>
    </row>
    <row r="103" spans="2:12" hidden="1">
      <c r="B103" s="82" t="s">
        <v>268</v>
      </c>
      <c r="C103" s="71" t="s">
        <v>269</v>
      </c>
      <c r="D103" s="268"/>
      <c r="E103" s="268"/>
      <c r="F103" s="268"/>
      <c r="G103" s="268"/>
      <c r="H103" s="268"/>
      <c r="I103" s="268"/>
      <c r="J103" s="268"/>
      <c r="K103" s="268"/>
      <c r="L103" s="268"/>
    </row>
    <row r="104" spans="2:12" ht="23.25" hidden="1">
      <c r="B104" s="82" t="s">
        <v>270</v>
      </c>
      <c r="C104" s="71" t="s">
        <v>271</v>
      </c>
      <c r="D104" s="268"/>
      <c r="E104" s="268"/>
      <c r="F104" s="268"/>
      <c r="G104" s="268"/>
      <c r="H104" s="268"/>
      <c r="I104" s="268"/>
      <c r="J104" s="268"/>
      <c r="K104" s="268"/>
      <c r="L104" s="268"/>
    </row>
    <row r="105" spans="2:12" hidden="1">
      <c r="B105" s="82" t="s">
        <v>272</v>
      </c>
      <c r="C105" s="71" t="s">
        <v>273</v>
      </c>
      <c r="D105" s="268"/>
      <c r="E105" s="268"/>
      <c r="F105" s="268"/>
      <c r="G105" s="268"/>
      <c r="H105" s="268"/>
      <c r="I105" s="268"/>
      <c r="J105" s="268"/>
      <c r="K105" s="268"/>
      <c r="L105" s="268">
        <v>65000</v>
      </c>
    </row>
    <row r="106" spans="2:12" hidden="1">
      <c r="B106" s="82" t="s">
        <v>274</v>
      </c>
      <c r="C106" s="71" t="s">
        <v>275</v>
      </c>
      <c r="D106" s="268"/>
      <c r="E106" s="268"/>
      <c r="F106" s="268"/>
      <c r="G106" s="268"/>
      <c r="H106" s="268"/>
      <c r="I106" s="268"/>
      <c r="J106" s="268"/>
      <c r="K106" s="268"/>
      <c r="L106" s="268"/>
    </row>
    <row r="107" spans="2:12" ht="23.25" hidden="1">
      <c r="B107" s="127" t="s">
        <v>276</v>
      </c>
      <c r="C107" s="128" t="s">
        <v>277</v>
      </c>
      <c r="D107" s="275">
        <f>D108+D109</f>
        <v>0</v>
      </c>
      <c r="E107" s="275">
        <f t="shared" ref="E107:L107" si="24">E108+E109</f>
        <v>0</v>
      </c>
      <c r="F107" s="275">
        <f t="shared" si="24"/>
        <v>0</v>
      </c>
      <c r="G107" s="275">
        <f t="shared" si="24"/>
        <v>0</v>
      </c>
      <c r="H107" s="275">
        <f t="shared" si="24"/>
        <v>0</v>
      </c>
      <c r="I107" s="275">
        <f t="shared" si="24"/>
        <v>0</v>
      </c>
      <c r="J107" s="275">
        <f t="shared" si="24"/>
        <v>0</v>
      </c>
      <c r="K107" s="275">
        <f t="shared" si="24"/>
        <v>0</v>
      </c>
      <c r="L107" s="275">
        <f t="shared" si="24"/>
        <v>0</v>
      </c>
    </row>
    <row r="108" spans="2:12" hidden="1">
      <c r="B108" s="127" t="s">
        <v>278</v>
      </c>
      <c r="C108" s="128" t="s">
        <v>279</v>
      </c>
      <c r="D108" s="276"/>
      <c r="E108" s="276"/>
      <c r="F108" s="276"/>
      <c r="G108" s="276"/>
      <c r="H108" s="276"/>
      <c r="I108" s="276"/>
      <c r="J108" s="276"/>
      <c r="K108" s="276"/>
      <c r="L108" s="276"/>
    </row>
    <row r="109" spans="2:12" hidden="1">
      <c r="B109" s="82" t="s">
        <v>280</v>
      </c>
      <c r="C109" s="71" t="s">
        <v>281</v>
      </c>
      <c r="D109" s="268"/>
      <c r="E109" s="268"/>
      <c r="F109" s="268"/>
      <c r="G109" s="268"/>
      <c r="H109" s="268"/>
      <c r="I109" s="268"/>
      <c r="J109" s="268"/>
      <c r="K109" s="268"/>
      <c r="L109" s="268"/>
    </row>
    <row r="110" spans="2:12" ht="31.5" hidden="1">
      <c r="B110" s="55" t="s">
        <v>282</v>
      </c>
      <c r="C110" s="56" t="s">
        <v>61</v>
      </c>
      <c r="D110" s="123"/>
      <c r="E110" s="123"/>
      <c r="F110" s="123"/>
      <c r="G110" s="123"/>
      <c r="H110" s="123"/>
      <c r="I110" s="123"/>
      <c r="J110" s="123"/>
      <c r="K110" s="123"/>
      <c r="L110" s="123"/>
    </row>
    <row r="111" spans="2:12" hidden="1">
      <c r="B111" s="51" t="s">
        <v>26</v>
      </c>
      <c r="C111" s="294" t="s">
        <v>61</v>
      </c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 ht="33.75" hidden="1">
      <c r="B112" s="130" t="s">
        <v>283</v>
      </c>
      <c r="C112" s="131" t="s">
        <v>61</v>
      </c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 ht="33.75" hidden="1">
      <c r="B113" s="51" t="s">
        <v>284</v>
      </c>
      <c r="C113" s="294" t="s">
        <v>61</v>
      </c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 hidden="1">
      <c r="B114" s="51" t="s">
        <v>285</v>
      </c>
      <c r="C114" s="294" t="s">
        <v>61</v>
      </c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 ht="22.5" hidden="1">
      <c r="B115" s="51" t="s">
        <v>286</v>
      </c>
      <c r="C115" s="294" t="s">
        <v>61</v>
      </c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2:12">
      <c r="C116" s="16"/>
    </row>
    <row r="117" spans="2:12">
      <c r="B117" s="83" t="s">
        <v>426</v>
      </c>
      <c r="C117" s="296"/>
      <c r="E117" t="s">
        <v>427</v>
      </c>
    </row>
    <row r="118" spans="2:12" ht="2.25" customHeight="1">
      <c r="B118" s="83"/>
      <c r="C118" s="296"/>
    </row>
    <row r="119" spans="2:12">
      <c r="B119" s="83" t="s">
        <v>115</v>
      </c>
      <c r="C119" s="296"/>
    </row>
    <row r="120" spans="2:12" ht="11.25" customHeight="1">
      <c r="B120" s="295"/>
      <c r="C120" s="16"/>
    </row>
    <row r="121" spans="2:12" hidden="1">
      <c r="B121" s="295"/>
      <c r="C121" s="16"/>
    </row>
    <row r="122" spans="2:12">
      <c r="B122" s="343" t="s">
        <v>116</v>
      </c>
      <c r="C122" s="343"/>
      <c r="E122" t="s">
        <v>428</v>
      </c>
    </row>
    <row r="123" spans="2:12">
      <c r="B123" s="83" t="s">
        <v>117</v>
      </c>
      <c r="C123" s="296"/>
    </row>
    <row r="124" spans="2:12">
      <c r="B124" s="83" t="s">
        <v>118</v>
      </c>
      <c r="C124" s="296"/>
    </row>
    <row r="125" spans="2:12" ht="9" customHeight="1">
      <c r="B125" s="295"/>
      <c r="C125" s="16"/>
    </row>
    <row r="126" spans="2:12" hidden="1">
      <c r="B126" s="295"/>
      <c r="C126" s="16"/>
    </row>
    <row r="127" spans="2:12">
      <c r="B127" s="83" t="s">
        <v>119</v>
      </c>
      <c r="C127" s="296"/>
      <c r="E127" t="s">
        <v>428</v>
      </c>
    </row>
    <row r="128" spans="2:12">
      <c r="B128" s="83" t="s">
        <v>120</v>
      </c>
      <c r="C128" s="296"/>
    </row>
    <row r="129" spans="2:3">
      <c r="B129" s="343"/>
      <c r="C129" s="343"/>
    </row>
  </sheetData>
  <mergeCells count="12">
    <mergeCell ref="B122:C122"/>
    <mergeCell ref="B129:C129"/>
    <mergeCell ref="B3:L3"/>
    <mergeCell ref="C5:L5"/>
    <mergeCell ref="B9:B10"/>
    <mergeCell ref="C9:C10"/>
    <mergeCell ref="D9:D10"/>
    <mergeCell ref="E9:F9"/>
    <mergeCell ref="G9:G10"/>
    <mergeCell ref="H9:I9"/>
    <mergeCell ref="J9:J10"/>
    <mergeCell ref="K9:L9"/>
  </mergeCells>
  <hyperlinks>
    <hyperlink ref="B62" r:id="rId1" display="garantf1://3000000.0/"/>
    <hyperlink ref="B112" r:id="rId2" display="garantf1://3000000.0/"/>
  </hyperlinks>
  <pageMargins left="0.51181102362204722" right="0.31496062992125984" top="0.35433070866141736" bottom="0.35433070866141736" header="0.31496062992125984" footer="0.31496062992125984"/>
  <pageSetup paperSize="9" scale="70" orientation="portrait" verticalDpi="0"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7"/>
  <sheetViews>
    <sheetView workbookViewId="0">
      <selection activeCell="E24" sqref="E24"/>
    </sheetView>
  </sheetViews>
  <sheetFormatPr defaultRowHeight="15"/>
  <cols>
    <col min="1" max="1" width="0.140625" customWidth="1"/>
    <col min="2" max="2" width="21.140625" customWidth="1"/>
    <col min="3" max="3" width="7.5703125" customWidth="1"/>
    <col min="4" max="4" width="11.28515625" customWidth="1"/>
    <col min="5" max="5" width="10.28515625" customWidth="1"/>
    <col min="6" max="6" width="11.140625" customWidth="1"/>
    <col min="7" max="7" width="10" customWidth="1"/>
    <col min="8" max="8" width="9.5703125" customWidth="1"/>
    <col min="9" max="9" width="9" customWidth="1"/>
    <col min="10" max="10" width="9.140625" customWidth="1"/>
    <col min="11" max="11" width="10.42578125" customWidth="1"/>
    <col min="12" max="12" width="11.42578125" customWidth="1"/>
  </cols>
  <sheetData>
    <row r="1" spans="2:12" ht="15.75">
      <c r="B1" s="345" t="s">
        <v>121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spans="2:12" ht="5.25" customHeight="1"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spans="2:12" ht="29.25" customHeight="1">
      <c r="B3" s="99" t="s">
        <v>122</v>
      </c>
      <c r="C3" s="346" t="s">
        <v>450</v>
      </c>
      <c r="D3" s="346"/>
      <c r="E3" s="346"/>
      <c r="F3" s="346"/>
      <c r="G3" s="346"/>
      <c r="H3" s="346"/>
      <c r="I3" s="346"/>
      <c r="J3" s="346"/>
      <c r="K3" s="346"/>
      <c r="L3" s="346"/>
    </row>
    <row r="4" spans="2:12">
      <c r="B4" s="99" t="s">
        <v>123</v>
      </c>
      <c r="C4" s="100"/>
      <c r="D4" s="301" t="s">
        <v>455</v>
      </c>
      <c r="E4" s="101"/>
      <c r="F4" s="101"/>
      <c r="G4" s="102"/>
      <c r="H4" s="102"/>
      <c r="I4" s="102"/>
      <c r="J4" s="102"/>
      <c r="K4" s="102"/>
      <c r="L4" s="102"/>
    </row>
    <row r="5" spans="2:12" ht="28.5" customHeight="1">
      <c r="B5" s="99" t="s">
        <v>124</v>
      </c>
      <c r="C5" s="100"/>
      <c r="D5" s="101" t="s">
        <v>415</v>
      </c>
      <c r="E5" s="101"/>
      <c r="F5" s="101"/>
      <c r="G5" s="102"/>
      <c r="H5" s="102"/>
      <c r="I5" s="102"/>
      <c r="J5" s="102"/>
      <c r="K5" s="102"/>
      <c r="L5" s="102"/>
    </row>
    <row r="6" spans="2:12">
      <c r="B6" s="103"/>
      <c r="C6" s="104"/>
      <c r="D6" s="49"/>
      <c r="E6" s="105"/>
      <c r="F6" s="105"/>
    </row>
    <row r="7" spans="2:12">
      <c r="B7" s="331" t="s">
        <v>22</v>
      </c>
      <c r="C7" s="332" t="s">
        <v>125</v>
      </c>
      <c r="D7" s="332" t="s">
        <v>417</v>
      </c>
      <c r="E7" s="331" t="s">
        <v>52</v>
      </c>
      <c r="F7" s="331"/>
      <c r="G7" s="332" t="s">
        <v>418</v>
      </c>
      <c r="H7" s="331" t="s">
        <v>52</v>
      </c>
      <c r="I7" s="331"/>
      <c r="J7" s="331" t="s">
        <v>419</v>
      </c>
      <c r="K7" s="331" t="s">
        <v>52</v>
      </c>
      <c r="L7" s="331"/>
    </row>
    <row r="8" spans="2:12" ht="99.75" customHeight="1">
      <c r="B8" s="331"/>
      <c r="C8" s="334"/>
      <c r="D8" s="334"/>
      <c r="E8" s="294" t="s">
        <v>127</v>
      </c>
      <c r="F8" s="294" t="s">
        <v>128</v>
      </c>
      <c r="G8" s="334"/>
      <c r="H8" s="294" t="s">
        <v>127</v>
      </c>
      <c r="I8" s="51" t="s">
        <v>128</v>
      </c>
      <c r="J8" s="331"/>
      <c r="K8" s="294" t="s">
        <v>127</v>
      </c>
      <c r="L8" s="294" t="s">
        <v>128</v>
      </c>
    </row>
    <row r="9" spans="2:12">
      <c r="B9" s="106" t="s">
        <v>103</v>
      </c>
      <c r="C9" s="107" t="s">
        <v>61</v>
      </c>
      <c r="D9" s="259">
        <f>SUM(D25+D35)</f>
        <v>358700</v>
      </c>
      <c r="E9" s="259">
        <f>SUM(E25+E35)</f>
        <v>358700</v>
      </c>
      <c r="F9" s="259">
        <f t="shared" ref="F9:L9" si="0">F23</f>
        <v>0</v>
      </c>
      <c r="G9" s="259">
        <f t="shared" si="0"/>
        <v>0</v>
      </c>
      <c r="H9" s="259">
        <f t="shared" si="0"/>
        <v>0</v>
      </c>
      <c r="I9" s="259">
        <f t="shared" si="0"/>
        <v>0</v>
      </c>
      <c r="J9" s="259">
        <f t="shared" si="0"/>
        <v>0</v>
      </c>
      <c r="K9" s="259">
        <f t="shared" si="0"/>
        <v>0</v>
      </c>
      <c r="L9" s="259">
        <f t="shared" si="0"/>
        <v>0</v>
      </c>
    </row>
    <row r="10" spans="2:12" ht="21" hidden="1">
      <c r="B10" s="108" t="s">
        <v>129</v>
      </c>
      <c r="C10" s="109" t="s">
        <v>61</v>
      </c>
      <c r="D10" s="260"/>
      <c r="E10" s="260"/>
      <c r="F10" s="260"/>
      <c r="G10" s="260"/>
      <c r="H10" s="260"/>
      <c r="I10" s="260"/>
      <c r="J10" s="260"/>
      <c r="K10" s="260"/>
      <c r="L10" s="260"/>
    </row>
    <row r="11" spans="2:12" hidden="1">
      <c r="B11" s="110" t="s">
        <v>130</v>
      </c>
      <c r="C11" s="297" t="s">
        <v>61</v>
      </c>
      <c r="D11" s="261"/>
      <c r="E11" s="261"/>
      <c r="F11" s="261"/>
      <c r="G11" s="261"/>
      <c r="H11" s="261"/>
      <c r="I11" s="261"/>
      <c r="J11" s="261"/>
      <c r="K11" s="261"/>
      <c r="L11" s="261"/>
    </row>
    <row r="12" spans="2:12" hidden="1">
      <c r="B12" s="110" t="s">
        <v>131</v>
      </c>
      <c r="C12" s="294" t="s">
        <v>61</v>
      </c>
      <c r="D12" s="261"/>
      <c r="E12" s="261"/>
      <c r="F12" s="261"/>
      <c r="G12" s="261"/>
      <c r="H12" s="261"/>
      <c r="I12" s="261"/>
      <c r="J12" s="261"/>
      <c r="K12" s="261"/>
      <c r="L12" s="261"/>
    </row>
    <row r="13" spans="2:12" ht="105" hidden="1">
      <c r="B13" s="110" t="s">
        <v>132</v>
      </c>
      <c r="C13" s="297" t="s">
        <v>61</v>
      </c>
      <c r="D13" s="261">
        <f>D15+D16</f>
        <v>0</v>
      </c>
      <c r="E13" s="261">
        <f t="shared" ref="E13:L13" si="1">E15+E16</f>
        <v>0</v>
      </c>
      <c r="F13" s="261">
        <f t="shared" si="1"/>
        <v>0</v>
      </c>
      <c r="G13" s="261">
        <f t="shared" si="1"/>
        <v>0</v>
      </c>
      <c r="H13" s="261">
        <f t="shared" si="1"/>
        <v>0</v>
      </c>
      <c r="I13" s="261">
        <f t="shared" si="1"/>
        <v>0</v>
      </c>
      <c r="J13" s="261">
        <f t="shared" si="1"/>
        <v>0</v>
      </c>
      <c r="K13" s="261">
        <f t="shared" si="1"/>
        <v>0</v>
      </c>
      <c r="L13" s="261">
        <f t="shared" si="1"/>
        <v>0</v>
      </c>
    </row>
    <row r="14" spans="2:12" hidden="1">
      <c r="B14" s="51" t="s">
        <v>28</v>
      </c>
      <c r="C14" s="294" t="s">
        <v>61</v>
      </c>
      <c r="D14" s="261"/>
      <c r="E14" s="261"/>
      <c r="F14" s="261"/>
      <c r="G14" s="261"/>
      <c r="H14" s="261"/>
      <c r="I14" s="261"/>
      <c r="J14" s="261"/>
      <c r="K14" s="261"/>
      <c r="L14" s="261"/>
    </row>
    <row r="15" spans="2:12" hidden="1">
      <c r="B15" s="51" t="s">
        <v>133</v>
      </c>
      <c r="C15" s="294" t="s">
        <v>61</v>
      </c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2" hidden="1">
      <c r="B16" s="51" t="s">
        <v>134</v>
      </c>
      <c r="C16" s="294" t="s">
        <v>61</v>
      </c>
      <c r="D16" s="261"/>
      <c r="E16" s="261"/>
      <c r="F16" s="261"/>
      <c r="G16" s="261"/>
      <c r="H16" s="261"/>
      <c r="I16" s="261"/>
      <c r="J16" s="261"/>
      <c r="K16" s="261"/>
      <c r="L16" s="261"/>
    </row>
    <row r="17" spans="2:12" hidden="1">
      <c r="B17" s="51"/>
      <c r="C17" s="294" t="s">
        <v>61</v>
      </c>
      <c r="D17" s="261"/>
      <c r="E17" s="261"/>
      <c r="F17" s="261"/>
      <c r="G17" s="261"/>
      <c r="H17" s="261"/>
      <c r="I17" s="261"/>
      <c r="J17" s="261"/>
      <c r="K17" s="261"/>
      <c r="L17" s="261"/>
    </row>
    <row r="18" spans="2:12" ht="31.5" hidden="1">
      <c r="B18" s="110" t="s">
        <v>135</v>
      </c>
      <c r="C18" s="297" t="s">
        <v>61</v>
      </c>
      <c r="D18" s="261"/>
      <c r="E18" s="261"/>
      <c r="F18" s="261"/>
      <c r="G18" s="261"/>
      <c r="H18" s="261"/>
      <c r="I18" s="261"/>
      <c r="J18" s="261"/>
      <c r="K18" s="261"/>
      <c r="L18" s="261"/>
    </row>
    <row r="19" spans="2:12" hidden="1">
      <c r="B19" s="51" t="s">
        <v>28</v>
      </c>
      <c r="C19" s="294" t="s">
        <v>61</v>
      </c>
      <c r="D19" s="261"/>
      <c r="E19" s="261"/>
      <c r="F19" s="261"/>
      <c r="G19" s="261"/>
      <c r="H19" s="261"/>
      <c r="I19" s="261"/>
      <c r="J19" s="261"/>
      <c r="K19" s="261"/>
      <c r="L19" s="261"/>
    </row>
    <row r="20" spans="2:12" hidden="1">
      <c r="B20" s="51"/>
      <c r="C20" s="294"/>
      <c r="D20" s="261"/>
      <c r="E20" s="261"/>
      <c r="F20" s="261"/>
      <c r="G20" s="261"/>
      <c r="H20" s="261"/>
      <c r="I20" s="261"/>
      <c r="J20" s="261"/>
      <c r="K20" s="261"/>
      <c r="L20" s="261"/>
    </row>
    <row r="21" spans="2:12" ht="21" hidden="1">
      <c r="B21" s="110" t="s">
        <v>136</v>
      </c>
      <c r="C21" s="294" t="s">
        <v>61</v>
      </c>
      <c r="D21" s="261"/>
      <c r="E21" s="261"/>
      <c r="F21" s="261"/>
      <c r="G21" s="261"/>
      <c r="H21" s="261"/>
      <c r="I21" s="261"/>
      <c r="J21" s="261"/>
      <c r="K21" s="261"/>
      <c r="L21" s="261"/>
    </row>
    <row r="22" spans="2:12" ht="33.75" hidden="1">
      <c r="B22" s="51" t="s">
        <v>137</v>
      </c>
      <c r="C22" s="294" t="s">
        <v>61</v>
      </c>
      <c r="D22" s="261"/>
      <c r="E22" s="261"/>
      <c r="F22" s="261"/>
      <c r="G22" s="261"/>
      <c r="H22" s="261"/>
      <c r="I22" s="261"/>
      <c r="J22" s="261"/>
      <c r="K22" s="261"/>
      <c r="L22" s="261"/>
    </row>
    <row r="23" spans="2:12">
      <c r="B23" s="55" t="s">
        <v>138</v>
      </c>
      <c r="C23" s="56">
        <v>900</v>
      </c>
      <c r="D23" s="262">
        <f>SUM(D25+D35)</f>
        <v>358700</v>
      </c>
      <c r="E23" s="262">
        <f>SUM(E25+E35)</f>
        <v>358700</v>
      </c>
      <c r="F23" s="262">
        <f t="shared" ref="F23:L23" si="2">F25+F32+F85+F89+F95</f>
        <v>0</v>
      </c>
      <c r="G23" s="262">
        <f t="shared" si="2"/>
        <v>0</v>
      </c>
      <c r="H23" s="262">
        <f t="shared" si="2"/>
        <v>0</v>
      </c>
      <c r="I23" s="262">
        <f t="shared" si="2"/>
        <v>0</v>
      </c>
      <c r="J23" s="262">
        <f t="shared" si="2"/>
        <v>0</v>
      </c>
      <c r="K23" s="262">
        <f t="shared" si="2"/>
        <v>0</v>
      </c>
      <c r="L23" s="262">
        <f t="shared" si="2"/>
        <v>0</v>
      </c>
    </row>
    <row r="24" spans="2:12">
      <c r="B24" s="51" t="s">
        <v>28</v>
      </c>
      <c r="C24" s="294"/>
      <c r="D24" s="261"/>
      <c r="E24" s="261"/>
      <c r="F24" s="261"/>
      <c r="G24" s="261"/>
      <c r="H24" s="261"/>
      <c r="I24" s="261"/>
      <c r="J24" s="261"/>
      <c r="K24" s="261"/>
      <c r="L24" s="261"/>
    </row>
    <row r="25" spans="2:12" ht="42" customHeight="1">
      <c r="B25" s="64" t="s">
        <v>139</v>
      </c>
      <c r="C25" s="65">
        <v>210</v>
      </c>
      <c r="D25" s="263">
        <f>D26+D27+D31</f>
        <v>31408.5</v>
      </c>
      <c r="E25" s="263">
        <f t="shared" ref="E25:L25" si="3">E26+E27+E31</f>
        <v>31408.5</v>
      </c>
      <c r="F25" s="263">
        <f t="shared" si="3"/>
        <v>0</v>
      </c>
      <c r="G25" s="263">
        <f t="shared" si="3"/>
        <v>0</v>
      </c>
      <c r="H25" s="263">
        <f t="shared" si="3"/>
        <v>0</v>
      </c>
      <c r="I25" s="263">
        <f t="shared" si="3"/>
        <v>0</v>
      </c>
      <c r="J25" s="263">
        <f t="shared" si="3"/>
        <v>0</v>
      </c>
      <c r="K25" s="263">
        <f t="shared" si="3"/>
        <v>0</v>
      </c>
      <c r="L25" s="263">
        <f t="shared" si="3"/>
        <v>0</v>
      </c>
    </row>
    <row r="26" spans="2:12" hidden="1">
      <c r="B26" s="67" t="s">
        <v>140</v>
      </c>
      <c r="C26" s="68">
        <v>211</v>
      </c>
      <c r="D26" s="261"/>
      <c r="E26" s="261"/>
      <c r="F26" s="261"/>
      <c r="G26" s="261"/>
      <c r="H26" s="261"/>
      <c r="I26" s="261"/>
      <c r="J26" s="261"/>
      <c r="K26" s="261"/>
      <c r="L26" s="261"/>
    </row>
    <row r="27" spans="2:12" hidden="1">
      <c r="B27" s="111" t="s">
        <v>141</v>
      </c>
      <c r="C27" s="70">
        <v>212</v>
      </c>
      <c r="D27" s="263">
        <f>D28+D29+D30</f>
        <v>0</v>
      </c>
      <c r="E27" s="263">
        <f t="shared" ref="E27:L27" si="4">E28+E29+E30</f>
        <v>0</v>
      </c>
      <c r="F27" s="263">
        <f t="shared" si="4"/>
        <v>0</v>
      </c>
      <c r="G27" s="263">
        <f t="shared" si="4"/>
        <v>0</v>
      </c>
      <c r="H27" s="263">
        <f t="shared" si="4"/>
        <v>0</v>
      </c>
      <c r="I27" s="263">
        <f t="shared" si="4"/>
        <v>0</v>
      </c>
      <c r="J27" s="263">
        <f t="shared" si="4"/>
        <v>0</v>
      </c>
      <c r="K27" s="263">
        <f t="shared" si="4"/>
        <v>0</v>
      </c>
      <c r="L27" s="263">
        <f t="shared" si="4"/>
        <v>0</v>
      </c>
    </row>
    <row r="28" spans="2:12" ht="23.25" hidden="1">
      <c r="B28" s="69" t="s">
        <v>142</v>
      </c>
      <c r="C28" s="71" t="s">
        <v>143</v>
      </c>
      <c r="D28" s="261"/>
      <c r="E28" s="261"/>
      <c r="F28" s="261"/>
      <c r="G28" s="261"/>
      <c r="H28" s="261"/>
      <c r="I28" s="261"/>
      <c r="J28" s="261"/>
      <c r="K28" s="261"/>
      <c r="L28" s="261"/>
    </row>
    <row r="29" spans="2:12" hidden="1">
      <c r="B29" s="69" t="s">
        <v>144</v>
      </c>
      <c r="C29" s="71" t="s">
        <v>145</v>
      </c>
      <c r="D29" s="261"/>
      <c r="E29" s="261"/>
      <c r="F29" s="261"/>
      <c r="G29" s="261"/>
      <c r="H29" s="261"/>
      <c r="I29" s="261"/>
      <c r="J29" s="261"/>
      <c r="K29" s="261"/>
      <c r="L29" s="261"/>
    </row>
    <row r="30" spans="2:12" ht="34.5" hidden="1">
      <c r="B30" s="69" t="s">
        <v>146</v>
      </c>
      <c r="C30" s="71" t="s">
        <v>147</v>
      </c>
      <c r="D30" s="261"/>
      <c r="E30" s="261"/>
      <c r="F30" s="261"/>
      <c r="G30" s="261"/>
      <c r="H30" s="261"/>
      <c r="I30" s="261"/>
      <c r="J30" s="261"/>
      <c r="K30" s="261"/>
      <c r="L30" s="261"/>
    </row>
    <row r="31" spans="2:12" ht="22.5">
      <c r="B31" s="73" t="s">
        <v>148</v>
      </c>
      <c r="C31" s="74">
        <v>213</v>
      </c>
      <c r="D31" s="264">
        <v>31408.5</v>
      </c>
      <c r="E31" s="264">
        <v>31408.5</v>
      </c>
      <c r="F31" s="264"/>
      <c r="G31" s="264"/>
      <c r="H31" s="264"/>
      <c r="I31" s="264"/>
      <c r="J31" s="264"/>
      <c r="K31" s="264"/>
      <c r="L31" s="264"/>
    </row>
    <row r="32" spans="2:12" hidden="1">
      <c r="B32" s="112" t="s">
        <v>149</v>
      </c>
      <c r="C32" s="70">
        <v>220</v>
      </c>
      <c r="D32" s="262">
        <f>D33+D34+D35+D44+D45+D66</f>
        <v>695337.5</v>
      </c>
      <c r="E32" s="262">
        <f t="shared" ref="E32:L32" si="5">E33+E34+E35+E44+E45+E66</f>
        <v>695337.5</v>
      </c>
      <c r="F32" s="262">
        <f t="shared" si="5"/>
        <v>0</v>
      </c>
      <c r="G32" s="262">
        <f t="shared" si="5"/>
        <v>0</v>
      </c>
      <c r="H32" s="262">
        <f t="shared" si="5"/>
        <v>0</v>
      </c>
      <c r="I32" s="262">
        <f t="shared" si="5"/>
        <v>0</v>
      </c>
      <c r="J32" s="262">
        <f t="shared" si="5"/>
        <v>0</v>
      </c>
      <c r="K32" s="262">
        <f t="shared" si="5"/>
        <v>0</v>
      </c>
      <c r="L32" s="262">
        <f t="shared" si="5"/>
        <v>0</v>
      </c>
    </row>
    <row r="33" spans="2:12" hidden="1">
      <c r="B33" s="79" t="s">
        <v>150</v>
      </c>
      <c r="C33" s="68">
        <v>221</v>
      </c>
      <c r="D33" s="261"/>
      <c r="E33" s="261"/>
      <c r="F33" s="261"/>
      <c r="G33" s="261"/>
      <c r="H33" s="261"/>
      <c r="I33" s="261"/>
      <c r="J33" s="261"/>
      <c r="K33" s="261"/>
      <c r="L33" s="261"/>
    </row>
    <row r="34" spans="2:12" hidden="1">
      <c r="B34" s="79" t="s">
        <v>151</v>
      </c>
      <c r="C34" s="68">
        <v>222</v>
      </c>
      <c r="D34" s="261"/>
      <c r="E34" s="261"/>
      <c r="F34" s="261"/>
      <c r="G34" s="261"/>
      <c r="H34" s="261"/>
      <c r="I34" s="261"/>
      <c r="J34" s="261"/>
      <c r="K34" s="261"/>
      <c r="L34" s="261"/>
    </row>
    <row r="35" spans="2:12">
      <c r="B35" s="112" t="s">
        <v>152</v>
      </c>
      <c r="C35" s="70">
        <v>223</v>
      </c>
      <c r="D35" s="263">
        <f>D36+D41</f>
        <v>327291.5</v>
      </c>
      <c r="E35" s="263">
        <f t="shared" ref="E35:L35" si="6">E36+E41</f>
        <v>327291.5</v>
      </c>
      <c r="F35" s="263">
        <f t="shared" si="6"/>
        <v>0</v>
      </c>
      <c r="G35" s="263">
        <f t="shared" si="6"/>
        <v>0</v>
      </c>
      <c r="H35" s="263">
        <f t="shared" si="6"/>
        <v>0</v>
      </c>
      <c r="I35" s="263">
        <f t="shared" si="6"/>
        <v>0</v>
      </c>
      <c r="J35" s="263">
        <f t="shared" si="6"/>
        <v>0</v>
      </c>
      <c r="K35" s="263">
        <f t="shared" si="6"/>
        <v>0</v>
      </c>
      <c r="L35" s="263">
        <f t="shared" si="6"/>
        <v>0</v>
      </c>
    </row>
    <row r="36" spans="2:12" ht="58.5" customHeight="1">
      <c r="B36" s="113" t="s">
        <v>153</v>
      </c>
      <c r="C36" s="65" t="s">
        <v>154</v>
      </c>
      <c r="D36" s="263">
        <f>D37+D38+D39+D40</f>
        <v>327291.5</v>
      </c>
      <c r="E36" s="263">
        <f t="shared" ref="E36:L36" si="7">E37+E38+E39+E40</f>
        <v>327291.5</v>
      </c>
      <c r="F36" s="263">
        <f t="shared" si="7"/>
        <v>0</v>
      </c>
      <c r="G36" s="263">
        <f t="shared" si="7"/>
        <v>0</v>
      </c>
      <c r="H36" s="263">
        <f t="shared" si="7"/>
        <v>0</v>
      </c>
      <c r="I36" s="263">
        <f t="shared" si="7"/>
        <v>0</v>
      </c>
      <c r="J36" s="263">
        <f t="shared" si="7"/>
        <v>0</v>
      </c>
      <c r="K36" s="263">
        <f t="shared" si="7"/>
        <v>0</v>
      </c>
      <c r="L36" s="263">
        <f t="shared" si="7"/>
        <v>0</v>
      </c>
    </row>
    <row r="37" spans="2:12" ht="20.25" customHeight="1">
      <c r="B37" s="82" t="s">
        <v>155</v>
      </c>
      <c r="C37" s="71" t="s">
        <v>156</v>
      </c>
      <c r="D37" s="261">
        <v>260711.1</v>
      </c>
      <c r="E37" s="261">
        <v>260711.1</v>
      </c>
      <c r="F37" s="261"/>
      <c r="G37" s="261"/>
      <c r="H37" s="261"/>
      <c r="I37" s="261"/>
      <c r="J37" s="261"/>
      <c r="K37" s="261"/>
      <c r="L37" s="261"/>
    </row>
    <row r="38" spans="2:12" ht="15.75" customHeight="1">
      <c r="B38" s="82" t="s">
        <v>157</v>
      </c>
      <c r="C38" s="71" t="s">
        <v>158</v>
      </c>
      <c r="D38" s="261"/>
      <c r="E38" s="261"/>
      <c r="F38" s="261"/>
      <c r="G38" s="261"/>
      <c r="H38" s="261"/>
      <c r="I38" s="261"/>
      <c r="J38" s="261"/>
      <c r="K38" s="261"/>
      <c r="L38" s="261"/>
    </row>
    <row r="39" spans="2:12" ht="23.25">
      <c r="B39" s="82" t="s">
        <v>159</v>
      </c>
      <c r="C39" s="71" t="s">
        <v>160</v>
      </c>
      <c r="D39" s="261">
        <v>23660.63</v>
      </c>
      <c r="E39" s="261">
        <v>23660.63</v>
      </c>
      <c r="F39" s="261"/>
      <c r="G39" s="261"/>
      <c r="H39" s="261"/>
      <c r="I39" s="261"/>
      <c r="J39" s="261"/>
      <c r="K39" s="261"/>
      <c r="L39" s="261"/>
    </row>
    <row r="40" spans="2:12" ht="34.5">
      <c r="B40" s="82" t="s">
        <v>161</v>
      </c>
      <c r="C40" s="71" t="s">
        <v>162</v>
      </c>
      <c r="D40" s="261">
        <v>42919.77</v>
      </c>
      <c r="E40" s="261">
        <v>42919.77</v>
      </c>
      <c r="F40" s="261"/>
      <c r="G40" s="261"/>
      <c r="H40" s="261"/>
      <c r="I40" s="261"/>
      <c r="J40" s="261"/>
      <c r="K40" s="261"/>
      <c r="L40" s="261"/>
    </row>
    <row r="41" spans="2:12" ht="33" hidden="1">
      <c r="B41" s="76" t="s">
        <v>163</v>
      </c>
      <c r="C41" s="65" t="s">
        <v>164</v>
      </c>
      <c r="D41" s="265">
        <f>D42+D43</f>
        <v>0</v>
      </c>
      <c r="E41" s="265">
        <f t="shared" ref="E41:L41" si="8">E42+E43</f>
        <v>0</v>
      </c>
      <c r="F41" s="265">
        <f t="shared" si="8"/>
        <v>0</v>
      </c>
      <c r="G41" s="265">
        <f t="shared" si="8"/>
        <v>0</v>
      </c>
      <c r="H41" s="265">
        <f t="shared" si="8"/>
        <v>0</v>
      </c>
      <c r="I41" s="265">
        <f t="shared" si="8"/>
        <v>0</v>
      </c>
      <c r="J41" s="265">
        <f t="shared" si="8"/>
        <v>0</v>
      </c>
      <c r="K41" s="265">
        <f t="shared" si="8"/>
        <v>0</v>
      </c>
      <c r="L41" s="265">
        <f t="shared" si="8"/>
        <v>0</v>
      </c>
    </row>
    <row r="42" spans="2:12" ht="23.25" hidden="1">
      <c r="B42" s="82" t="s">
        <v>165</v>
      </c>
      <c r="C42" s="71" t="s">
        <v>166</v>
      </c>
      <c r="D42" s="261"/>
      <c r="E42" s="261"/>
      <c r="F42" s="261"/>
      <c r="G42" s="261"/>
      <c r="H42" s="261"/>
      <c r="I42" s="261"/>
      <c r="J42" s="261"/>
      <c r="K42" s="261"/>
      <c r="L42" s="261"/>
    </row>
    <row r="43" spans="2:12" ht="23.25" hidden="1">
      <c r="B43" s="82" t="s">
        <v>167</v>
      </c>
      <c r="C43" s="71" t="s">
        <v>168</v>
      </c>
      <c r="D43" s="261"/>
      <c r="E43" s="261"/>
      <c r="F43" s="261"/>
      <c r="G43" s="261"/>
      <c r="H43" s="261"/>
      <c r="I43" s="261"/>
      <c r="J43" s="261"/>
      <c r="K43" s="261"/>
      <c r="L43" s="261"/>
    </row>
    <row r="44" spans="2:12" ht="22.5" hidden="1">
      <c r="B44" s="76" t="s">
        <v>169</v>
      </c>
      <c r="C44" s="65">
        <v>224</v>
      </c>
      <c r="D44" s="265"/>
      <c r="E44" s="265"/>
      <c r="F44" s="265"/>
      <c r="G44" s="265"/>
      <c r="H44" s="265"/>
      <c r="I44" s="265"/>
      <c r="J44" s="265"/>
      <c r="K44" s="265"/>
      <c r="L44" s="265"/>
    </row>
    <row r="45" spans="2:12" ht="22.5" hidden="1">
      <c r="B45" s="76" t="s">
        <v>170</v>
      </c>
      <c r="C45" s="65">
        <v>225</v>
      </c>
      <c r="D45" s="263">
        <f>D46+D51+D56+D57+D58+D63+D64+D65</f>
        <v>0</v>
      </c>
      <c r="E45" s="263">
        <f t="shared" ref="E45:L45" si="9">E46+E51+E56+E57+E58+E63+E64+E65</f>
        <v>0</v>
      </c>
      <c r="F45" s="263">
        <f t="shared" si="9"/>
        <v>0</v>
      </c>
      <c r="G45" s="263">
        <f t="shared" si="9"/>
        <v>0</v>
      </c>
      <c r="H45" s="263">
        <f t="shared" si="9"/>
        <v>0</v>
      </c>
      <c r="I45" s="263">
        <f t="shared" si="9"/>
        <v>0</v>
      </c>
      <c r="J45" s="263">
        <f t="shared" si="9"/>
        <v>0</v>
      </c>
      <c r="K45" s="263">
        <f t="shared" si="9"/>
        <v>0</v>
      </c>
      <c r="L45" s="263">
        <f t="shared" si="9"/>
        <v>0</v>
      </c>
    </row>
    <row r="46" spans="2:12" ht="34.5" hidden="1">
      <c r="B46" s="82" t="s">
        <v>171</v>
      </c>
      <c r="C46" s="71" t="s">
        <v>172</v>
      </c>
      <c r="D46" s="266">
        <f>D48+D49+D50</f>
        <v>0</v>
      </c>
      <c r="E46" s="266">
        <f t="shared" ref="E46:L46" si="10">E48+E49+E50</f>
        <v>0</v>
      </c>
      <c r="F46" s="266">
        <f t="shared" si="10"/>
        <v>0</v>
      </c>
      <c r="G46" s="266">
        <f t="shared" si="10"/>
        <v>0</v>
      </c>
      <c r="H46" s="266">
        <f t="shared" si="10"/>
        <v>0</v>
      </c>
      <c r="I46" s="266">
        <f t="shared" si="10"/>
        <v>0</v>
      </c>
      <c r="J46" s="266">
        <f t="shared" si="10"/>
        <v>0</v>
      </c>
      <c r="K46" s="266">
        <f t="shared" si="10"/>
        <v>0</v>
      </c>
      <c r="L46" s="266">
        <f t="shared" si="10"/>
        <v>0</v>
      </c>
    </row>
    <row r="47" spans="2:12" hidden="1">
      <c r="B47" s="82" t="s">
        <v>28</v>
      </c>
      <c r="C47" s="71"/>
      <c r="D47" s="261"/>
      <c r="E47" s="261"/>
      <c r="F47" s="261"/>
      <c r="G47" s="261"/>
      <c r="H47" s="261"/>
      <c r="I47" s="261"/>
      <c r="J47" s="261"/>
      <c r="K47" s="261"/>
      <c r="L47" s="261"/>
    </row>
    <row r="48" spans="2:12" hidden="1">
      <c r="B48" s="114" t="s">
        <v>173</v>
      </c>
      <c r="C48" s="115" t="s">
        <v>174</v>
      </c>
      <c r="D48" s="267"/>
      <c r="E48" s="267"/>
      <c r="F48" s="267"/>
      <c r="G48" s="267"/>
      <c r="H48" s="267"/>
      <c r="I48" s="267"/>
      <c r="J48" s="267"/>
      <c r="K48" s="267"/>
      <c r="L48" s="267"/>
    </row>
    <row r="49" spans="2:12" hidden="1">
      <c r="B49" s="114" t="s">
        <v>175</v>
      </c>
      <c r="C49" s="115" t="s">
        <v>176</v>
      </c>
      <c r="D49" s="267"/>
      <c r="E49" s="267"/>
      <c r="F49" s="267"/>
      <c r="G49" s="267"/>
      <c r="H49" s="267"/>
      <c r="I49" s="267"/>
      <c r="J49" s="267"/>
      <c r="K49" s="267"/>
      <c r="L49" s="267"/>
    </row>
    <row r="50" spans="2:12" hidden="1">
      <c r="B50" s="114" t="s">
        <v>177</v>
      </c>
      <c r="C50" s="115" t="s">
        <v>178</v>
      </c>
      <c r="D50" s="267"/>
      <c r="E50" s="267"/>
      <c r="F50" s="267"/>
      <c r="G50" s="267"/>
      <c r="H50" s="267"/>
      <c r="I50" s="267"/>
      <c r="J50" s="267"/>
      <c r="K50" s="267"/>
      <c r="L50" s="267"/>
    </row>
    <row r="51" spans="2:12" hidden="1">
      <c r="B51" s="118" t="s">
        <v>179</v>
      </c>
      <c r="C51" s="119" t="s">
        <v>180</v>
      </c>
      <c r="D51" s="263">
        <f>D52+D53+D54+D55</f>
        <v>0</v>
      </c>
      <c r="E51" s="263">
        <f t="shared" ref="E51:L51" si="11">E52+E53+E54+E55</f>
        <v>0</v>
      </c>
      <c r="F51" s="263">
        <f t="shared" si="11"/>
        <v>0</v>
      </c>
      <c r="G51" s="263">
        <f t="shared" si="11"/>
        <v>0</v>
      </c>
      <c r="H51" s="263">
        <f t="shared" si="11"/>
        <v>0</v>
      </c>
      <c r="I51" s="263">
        <f t="shared" si="11"/>
        <v>0</v>
      </c>
      <c r="J51" s="263">
        <f t="shared" si="11"/>
        <v>0</v>
      </c>
      <c r="K51" s="263">
        <f t="shared" si="11"/>
        <v>0</v>
      </c>
      <c r="L51" s="263">
        <f t="shared" si="11"/>
        <v>0</v>
      </c>
    </row>
    <row r="52" spans="2:12" ht="23.25" hidden="1">
      <c r="B52" s="82" t="s">
        <v>181</v>
      </c>
      <c r="C52" s="71" t="s">
        <v>182</v>
      </c>
      <c r="D52" s="261"/>
      <c r="E52" s="261"/>
      <c r="F52" s="261"/>
      <c r="G52" s="261"/>
      <c r="H52" s="261"/>
      <c r="I52" s="261"/>
      <c r="J52" s="261"/>
      <c r="K52" s="261"/>
      <c r="L52" s="261"/>
    </row>
    <row r="53" spans="2:12" ht="23.25" hidden="1">
      <c r="B53" s="82" t="s">
        <v>183</v>
      </c>
      <c r="C53" s="71" t="s">
        <v>184</v>
      </c>
      <c r="D53" s="261"/>
      <c r="E53" s="261"/>
      <c r="F53" s="261"/>
      <c r="G53" s="261"/>
      <c r="H53" s="261"/>
      <c r="I53" s="261"/>
      <c r="J53" s="261"/>
      <c r="K53" s="261"/>
      <c r="L53" s="261"/>
    </row>
    <row r="54" spans="2:12" ht="23.25" hidden="1">
      <c r="B54" s="82" t="s">
        <v>185</v>
      </c>
      <c r="C54" s="71" t="s">
        <v>186</v>
      </c>
      <c r="D54" s="261"/>
      <c r="E54" s="261"/>
      <c r="F54" s="261"/>
      <c r="G54" s="261"/>
      <c r="H54" s="261"/>
      <c r="I54" s="261"/>
      <c r="J54" s="261"/>
      <c r="K54" s="261"/>
      <c r="L54" s="261"/>
    </row>
    <row r="55" spans="2:12" ht="23.25" hidden="1">
      <c r="B55" s="82" t="s">
        <v>187</v>
      </c>
      <c r="C55" s="71" t="s">
        <v>188</v>
      </c>
      <c r="D55" s="261"/>
      <c r="E55" s="261"/>
      <c r="F55" s="261"/>
      <c r="G55" s="261"/>
      <c r="H55" s="261"/>
      <c r="I55" s="261"/>
      <c r="J55" s="261"/>
      <c r="K55" s="261"/>
      <c r="L55" s="261"/>
    </row>
    <row r="56" spans="2:12" ht="34.5" hidden="1">
      <c r="B56" s="82" t="s">
        <v>189</v>
      </c>
      <c r="C56" s="71" t="s">
        <v>190</v>
      </c>
      <c r="D56" s="261"/>
      <c r="E56" s="261"/>
      <c r="F56" s="261"/>
      <c r="G56" s="261"/>
      <c r="H56" s="261"/>
      <c r="I56" s="261"/>
      <c r="J56" s="261"/>
      <c r="K56" s="261"/>
      <c r="L56" s="261"/>
    </row>
    <row r="57" spans="2:12" hidden="1">
      <c r="B57" s="82" t="s">
        <v>191</v>
      </c>
      <c r="C57" s="71" t="s">
        <v>192</v>
      </c>
      <c r="D57" s="261"/>
      <c r="E57" s="261"/>
      <c r="F57" s="261"/>
      <c r="G57" s="261"/>
      <c r="H57" s="261"/>
      <c r="I57" s="261"/>
      <c r="J57" s="261"/>
      <c r="K57" s="261"/>
      <c r="L57" s="261"/>
    </row>
    <row r="58" spans="2:12" ht="23.25" hidden="1">
      <c r="B58" s="118" t="s">
        <v>193</v>
      </c>
      <c r="C58" s="119" t="s">
        <v>194</v>
      </c>
      <c r="D58" s="263">
        <f>D59+D60+D61+D62</f>
        <v>0</v>
      </c>
      <c r="E58" s="263">
        <f t="shared" ref="E58:L58" si="12">E59+E60+E61+E62</f>
        <v>0</v>
      </c>
      <c r="F58" s="263">
        <f t="shared" si="12"/>
        <v>0</v>
      </c>
      <c r="G58" s="263">
        <f t="shared" si="12"/>
        <v>0</v>
      </c>
      <c r="H58" s="263">
        <f t="shared" si="12"/>
        <v>0</v>
      </c>
      <c r="I58" s="263">
        <f t="shared" si="12"/>
        <v>0</v>
      </c>
      <c r="J58" s="263">
        <f t="shared" si="12"/>
        <v>0</v>
      </c>
      <c r="K58" s="263">
        <f t="shared" si="12"/>
        <v>0</v>
      </c>
      <c r="L58" s="263">
        <f t="shared" si="12"/>
        <v>0</v>
      </c>
    </row>
    <row r="59" spans="2:12" ht="34.5" hidden="1">
      <c r="B59" s="82" t="s">
        <v>195</v>
      </c>
      <c r="C59" s="71" t="s">
        <v>196</v>
      </c>
      <c r="D59" s="261"/>
      <c r="E59" s="261"/>
      <c r="F59" s="261"/>
      <c r="G59" s="261"/>
      <c r="H59" s="261"/>
      <c r="I59" s="261"/>
      <c r="J59" s="261"/>
      <c r="K59" s="261"/>
      <c r="L59" s="261"/>
    </row>
    <row r="60" spans="2:12" ht="34.5" hidden="1">
      <c r="B60" s="82" t="s">
        <v>197</v>
      </c>
      <c r="C60" s="71" t="s">
        <v>198</v>
      </c>
      <c r="D60" s="261"/>
      <c r="E60" s="261"/>
      <c r="F60" s="261"/>
      <c r="G60" s="261"/>
      <c r="H60" s="261"/>
      <c r="I60" s="261"/>
      <c r="J60" s="261"/>
      <c r="K60" s="261"/>
      <c r="L60" s="261"/>
    </row>
    <row r="61" spans="2:12" ht="23.25" hidden="1">
      <c r="B61" s="82" t="s">
        <v>199</v>
      </c>
      <c r="C61" s="71" t="s">
        <v>200</v>
      </c>
      <c r="D61" s="261"/>
      <c r="E61" s="261"/>
      <c r="F61" s="261"/>
      <c r="G61" s="261"/>
      <c r="H61" s="261"/>
      <c r="I61" s="261"/>
      <c r="J61" s="261"/>
      <c r="K61" s="261"/>
      <c r="L61" s="261"/>
    </row>
    <row r="62" spans="2:12" ht="34.5" hidden="1">
      <c r="B62" s="82" t="s">
        <v>201</v>
      </c>
      <c r="C62" s="71" t="s">
        <v>202</v>
      </c>
      <c r="D62" s="261"/>
      <c r="E62" s="261"/>
      <c r="F62" s="261"/>
      <c r="G62" s="261"/>
      <c r="H62" s="261"/>
      <c r="I62" s="261"/>
      <c r="J62" s="261"/>
      <c r="K62" s="261"/>
      <c r="L62" s="261"/>
    </row>
    <row r="63" spans="2:12" ht="34.5" hidden="1">
      <c r="B63" s="82" t="s">
        <v>203</v>
      </c>
      <c r="C63" s="71" t="s">
        <v>204</v>
      </c>
      <c r="D63" s="261"/>
      <c r="E63" s="261"/>
      <c r="F63" s="261"/>
      <c r="G63" s="261"/>
      <c r="H63" s="261"/>
      <c r="I63" s="261"/>
      <c r="J63" s="261"/>
      <c r="K63" s="261"/>
      <c r="L63" s="261"/>
    </row>
    <row r="64" spans="2:12" ht="23.25" hidden="1">
      <c r="B64" s="82" t="s">
        <v>205</v>
      </c>
      <c r="C64" s="71" t="s">
        <v>206</v>
      </c>
      <c r="D64" s="268"/>
      <c r="E64" s="268"/>
      <c r="F64" s="268"/>
      <c r="G64" s="268"/>
      <c r="H64" s="268"/>
      <c r="I64" s="268"/>
      <c r="J64" s="268"/>
      <c r="K64" s="268"/>
      <c r="L64" s="268"/>
    </row>
    <row r="65" spans="2:12" ht="23.25" hidden="1">
      <c r="B65" s="82" t="s">
        <v>207</v>
      </c>
      <c r="C65" s="71" t="s">
        <v>208</v>
      </c>
      <c r="D65" s="268"/>
      <c r="E65" s="268"/>
      <c r="F65" s="268"/>
      <c r="G65" s="268"/>
      <c r="H65" s="268"/>
      <c r="I65" s="268"/>
      <c r="J65" s="268"/>
      <c r="K65" s="268"/>
      <c r="L65" s="268"/>
    </row>
    <row r="66" spans="2:12" hidden="1">
      <c r="B66" s="112" t="s">
        <v>209</v>
      </c>
      <c r="C66" s="70">
        <v>226</v>
      </c>
      <c r="D66" s="269">
        <f t="shared" ref="D66:L66" si="13">D67+D70+D71+D72+D73+D74+D75+D81</f>
        <v>368046</v>
      </c>
      <c r="E66" s="269">
        <f t="shared" si="13"/>
        <v>368046</v>
      </c>
      <c r="F66" s="269">
        <f t="shared" si="13"/>
        <v>0</v>
      </c>
      <c r="G66" s="269">
        <f t="shared" si="13"/>
        <v>0</v>
      </c>
      <c r="H66" s="269">
        <f t="shared" si="13"/>
        <v>0</v>
      </c>
      <c r="I66" s="269">
        <f t="shared" si="13"/>
        <v>0</v>
      </c>
      <c r="J66" s="269">
        <f t="shared" si="13"/>
        <v>0</v>
      </c>
      <c r="K66" s="269">
        <f t="shared" si="13"/>
        <v>0</v>
      </c>
      <c r="L66" s="269">
        <f t="shared" si="13"/>
        <v>0</v>
      </c>
    </row>
    <row r="67" spans="2:12" ht="124.5" hidden="1">
      <c r="B67" s="118" t="s">
        <v>210</v>
      </c>
      <c r="C67" s="119" t="s">
        <v>211</v>
      </c>
      <c r="D67" s="270">
        <f>D68+D69</f>
        <v>0</v>
      </c>
      <c r="E67" s="270">
        <f t="shared" ref="E67:L67" si="14">E68+E69</f>
        <v>0</v>
      </c>
      <c r="F67" s="270">
        <f t="shared" si="14"/>
        <v>0</v>
      </c>
      <c r="G67" s="270">
        <f t="shared" si="14"/>
        <v>0</v>
      </c>
      <c r="H67" s="270">
        <f t="shared" si="14"/>
        <v>0</v>
      </c>
      <c r="I67" s="270">
        <f t="shared" si="14"/>
        <v>0</v>
      </c>
      <c r="J67" s="270">
        <f t="shared" si="14"/>
        <v>0</v>
      </c>
      <c r="K67" s="270">
        <f t="shared" si="14"/>
        <v>0</v>
      </c>
      <c r="L67" s="270">
        <f t="shared" si="14"/>
        <v>0</v>
      </c>
    </row>
    <row r="68" spans="2:12" ht="34.5" hidden="1">
      <c r="B68" s="82" t="s">
        <v>212</v>
      </c>
      <c r="C68" s="71" t="s">
        <v>213</v>
      </c>
      <c r="D68" s="268"/>
      <c r="E68" s="268"/>
      <c r="F68" s="268"/>
      <c r="G68" s="268"/>
      <c r="H68" s="268"/>
      <c r="I68" s="268"/>
      <c r="J68" s="268"/>
      <c r="K68" s="268"/>
      <c r="L68" s="268"/>
    </row>
    <row r="69" spans="2:12" ht="34.5" hidden="1">
      <c r="B69" s="82" t="s">
        <v>214</v>
      </c>
      <c r="C69" s="71" t="s">
        <v>215</v>
      </c>
      <c r="D69" s="268"/>
      <c r="E69" s="268"/>
      <c r="F69" s="268"/>
      <c r="G69" s="268"/>
      <c r="H69" s="268"/>
      <c r="I69" s="268"/>
      <c r="J69" s="268"/>
      <c r="K69" s="268"/>
      <c r="L69" s="268"/>
    </row>
    <row r="70" spans="2:12" hidden="1">
      <c r="B70" s="82" t="s">
        <v>216</v>
      </c>
      <c r="C70" s="71" t="s">
        <v>217</v>
      </c>
      <c r="D70" s="268"/>
      <c r="E70" s="268"/>
      <c r="F70" s="268"/>
      <c r="G70" s="268"/>
      <c r="H70" s="268"/>
      <c r="I70" s="268"/>
      <c r="J70" s="268"/>
      <c r="K70" s="268"/>
      <c r="L70" s="268"/>
    </row>
    <row r="71" spans="2:12" hidden="1">
      <c r="B71" s="82" t="s">
        <v>218</v>
      </c>
      <c r="C71" s="71" t="s">
        <v>219</v>
      </c>
      <c r="D71" s="268"/>
      <c r="E71" s="268"/>
      <c r="F71" s="268"/>
      <c r="G71" s="268"/>
      <c r="H71" s="268"/>
      <c r="I71" s="268"/>
      <c r="J71" s="268"/>
      <c r="K71" s="268"/>
      <c r="L71" s="268"/>
    </row>
    <row r="72" spans="2:12" ht="34.5" hidden="1">
      <c r="B72" s="82" t="s">
        <v>220</v>
      </c>
      <c r="C72" s="71" t="s">
        <v>221</v>
      </c>
      <c r="D72" s="268"/>
      <c r="E72" s="268"/>
      <c r="F72" s="268"/>
      <c r="G72" s="268"/>
      <c r="H72" s="268"/>
      <c r="I72" s="268"/>
      <c r="J72" s="268"/>
      <c r="K72" s="268"/>
      <c r="L72" s="268"/>
    </row>
    <row r="73" spans="2:12" ht="23.25" hidden="1">
      <c r="B73" s="82" t="s">
        <v>222</v>
      </c>
      <c r="C73" s="71" t="s">
        <v>223</v>
      </c>
      <c r="D73" s="268"/>
      <c r="E73" s="268"/>
      <c r="F73" s="268"/>
      <c r="G73" s="268"/>
      <c r="H73" s="268"/>
      <c r="I73" s="268"/>
      <c r="J73" s="268"/>
      <c r="K73" s="268"/>
      <c r="L73" s="268"/>
    </row>
    <row r="74" spans="2:12" ht="57" hidden="1">
      <c r="B74" s="82" t="s">
        <v>224</v>
      </c>
      <c r="C74" s="71" t="s">
        <v>225</v>
      </c>
      <c r="D74" s="268"/>
      <c r="E74" s="268"/>
      <c r="F74" s="268"/>
      <c r="G74" s="268"/>
      <c r="H74" s="268"/>
      <c r="I74" s="268"/>
      <c r="J74" s="268"/>
      <c r="K74" s="268"/>
      <c r="L74" s="268"/>
    </row>
    <row r="75" spans="2:12" hidden="1">
      <c r="B75" s="118" t="s">
        <v>226</v>
      </c>
      <c r="C75" s="119" t="s">
        <v>227</v>
      </c>
      <c r="D75" s="271">
        <f>D76+D77</f>
        <v>368046</v>
      </c>
      <c r="E75" s="271">
        <f t="shared" ref="E75:L75" si="15">E76+E77</f>
        <v>368046</v>
      </c>
      <c r="F75" s="271">
        <f t="shared" si="15"/>
        <v>0</v>
      </c>
      <c r="G75" s="271">
        <f t="shared" si="15"/>
        <v>0</v>
      </c>
      <c r="H75" s="271">
        <f t="shared" si="15"/>
        <v>0</v>
      </c>
      <c r="I75" s="271">
        <f t="shared" si="15"/>
        <v>0</v>
      </c>
      <c r="J75" s="271">
        <f t="shared" si="15"/>
        <v>0</v>
      </c>
      <c r="K75" s="271">
        <f t="shared" si="15"/>
        <v>0</v>
      </c>
      <c r="L75" s="271">
        <f t="shared" si="15"/>
        <v>0</v>
      </c>
    </row>
    <row r="76" spans="2:12" ht="23.25" hidden="1">
      <c r="B76" s="82" t="s">
        <v>228</v>
      </c>
      <c r="C76" s="71" t="s">
        <v>229</v>
      </c>
      <c r="D76" s="268"/>
      <c r="E76" s="268"/>
      <c r="F76" s="268"/>
      <c r="G76" s="268"/>
      <c r="H76" s="268"/>
      <c r="I76" s="268"/>
      <c r="J76" s="268"/>
      <c r="K76" s="268"/>
      <c r="L76" s="268"/>
    </row>
    <row r="77" spans="2:12" ht="23.25" hidden="1">
      <c r="B77" s="82" t="s">
        <v>230</v>
      </c>
      <c r="C77" s="71" t="s">
        <v>231</v>
      </c>
      <c r="D77" s="272">
        <f>D78+D79+D80</f>
        <v>368046</v>
      </c>
      <c r="E77" s="272">
        <f t="shared" ref="E77:L77" si="16">E78+E79+E80</f>
        <v>368046</v>
      </c>
      <c r="F77" s="272">
        <f t="shared" si="16"/>
        <v>0</v>
      </c>
      <c r="G77" s="272">
        <f t="shared" si="16"/>
        <v>0</v>
      </c>
      <c r="H77" s="272">
        <f t="shared" si="16"/>
        <v>0</v>
      </c>
      <c r="I77" s="272">
        <f t="shared" si="16"/>
        <v>0</v>
      </c>
      <c r="J77" s="272">
        <f t="shared" si="16"/>
        <v>0</v>
      </c>
      <c r="K77" s="272">
        <f t="shared" si="16"/>
        <v>0</v>
      </c>
      <c r="L77" s="272">
        <f t="shared" si="16"/>
        <v>0</v>
      </c>
    </row>
    <row r="78" spans="2:12" hidden="1">
      <c r="B78" s="114" t="s">
        <v>232</v>
      </c>
      <c r="C78" s="115" t="s">
        <v>233</v>
      </c>
      <c r="D78" s="273"/>
      <c r="E78" s="273"/>
      <c r="F78" s="273"/>
      <c r="G78" s="273"/>
      <c r="H78" s="273"/>
      <c r="I78" s="273"/>
      <c r="J78" s="273"/>
      <c r="K78" s="273"/>
      <c r="L78" s="273"/>
    </row>
    <row r="79" spans="2:12" hidden="1">
      <c r="B79" s="114" t="s">
        <v>234</v>
      </c>
      <c r="C79" s="115" t="s">
        <v>235</v>
      </c>
      <c r="D79" s="273">
        <v>368046</v>
      </c>
      <c r="E79" s="273">
        <v>368046</v>
      </c>
      <c r="F79" s="273"/>
      <c r="G79" s="273"/>
      <c r="H79" s="273"/>
      <c r="I79" s="273"/>
      <c r="J79" s="273"/>
      <c r="K79" s="273"/>
      <c r="L79" s="273"/>
    </row>
    <row r="80" spans="2:12" ht="34.5" hidden="1">
      <c r="B80" s="114" t="s">
        <v>236</v>
      </c>
      <c r="C80" s="115" t="s">
        <v>237</v>
      </c>
      <c r="D80" s="273"/>
      <c r="E80" s="273"/>
      <c r="F80" s="273"/>
      <c r="G80" s="273"/>
      <c r="H80" s="273"/>
      <c r="I80" s="273"/>
      <c r="J80" s="273"/>
      <c r="K80" s="273"/>
      <c r="L80" s="273"/>
    </row>
    <row r="81" spans="2:12" ht="34.5" hidden="1">
      <c r="B81" s="82" t="s">
        <v>238</v>
      </c>
      <c r="C81" s="71" t="s">
        <v>239</v>
      </c>
      <c r="D81" s="268"/>
      <c r="E81" s="268"/>
      <c r="F81" s="268"/>
      <c r="G81" s="268"/>
      <c r="H81" s="268"/>
      <c r="I81" s="268"/>
      <c r="J81" s="268"/>
      <c r="K81" s="268"/>
      <c r="L81" s="268"/>
    </row>
    <row r="82" spans="2:12" hidden="1">
      <c r="B82" s="112" t="s">
        <v>75</v>
      </c>
      <c r="C82" s="70"/>
      <c r="D82" s="274"/>
      <c r="E82" s="274"/>
      <c r="F82" s="274"/>
      <c r="G82" s="274"/>
      <c r="H82" s="274"/>
      <c r="I82" s="274"/>
      <c r="J82" s="274"/>
      <c r="K82" s="274"/>
      <c r="L82" s="274"/>
    </row>
    <row r="83" spans="2:12" ht="54" hidden="1">
      <c r="B83" s="76" t="s">
        <v>240</v>
      </c>
      <c r="C83" s="65"/>
      <c r="D83" s="274"/>
      <c r="E83" s="274"/>
      <c r="F83" s="274"/>
      <c r="G83" s="274"/>
      <c r="H83" s="274"/>
      <c r="I83" s="274"/>
      <c r="J83" s="274"/>
      <c r="K83" s="274"/>
      <c r="L83" s="274"/>
    </row>
    <row r="84" spans="2:12" hidden="1">
      <c r="B84" s="82" t="s">
        <v>241</v>
      </c>
      <c r="C84" s="71"/>
      <c r="D84" s="268"/>
      <c r="E84" s="268"/>
      <c r="F84" s="268"/>
      <c r="G84" s="268"/>
      <c r="H84" s="268"/>
      <c r="I84" s="268"/>
      <c r="J84" s="268"/>
      <c r="K84" s="268"/>
      <c r="L84" s="268"/>
    </row>
    <row r="85" spans="2:12" hidden="1">
      <c r="B85" s="112" t="s">
        <v>242</v>
      </c>
      <c r="C85" s="70">
        <v>260</v>
      </c>
      <c r="D85" s="269">
        <f>D86</f>
        <v>0</v>
      </c>
      <c r="E85" s="269">
        <f t="shared" ref="E85:L85" si="17">E86</f>
        <v>0</v>
      </c>
      <c r="F85" s="269">
        <f t="shared" si="17"/>
        <v>0</v>
      </c>
      <c r="G85" s="269">
        <f t="shared" si="17"/>
        <v>0</v>
      </c>
      <c r="H85" s="269">
        <f t="shared" si="17"/>
        <v>0</v>
      </c>
      <c r="I85" s="269">
        <f t="shared" si="17"/>
        <v>0</v>
      </c>
      <c r="J85" s="269">
        <f t="shared" si="17"/>
        <v>0</v>
      </c>
      <c r="K85" s="269">
        <f t="shared" si="17"/>
        <v>0</v>
      </c>
      <c r="L85" s="269">
        <f t="shared" si="17"/>
        <v>0</v>
      </c>
    </row>
    <row r="86" spans="2:12" ht="22.5" hidden="1">
      <c r="B86" s="76" t="s">
        <v>243</v>
      </c>
      <c r="C86" s="65">
        <v>262</v>
      </c>
      <c r="D86" s="269">
        <f>D87+D88</f>
        <v>0</v>
      </c>
      <c r="E86" s="269">
        <f t="shared" ref="E86:L86" si="18">E87+E88</f>
        <v>0</v>
      </c>
      <c r="F86" s="269">
        <f t="shared" si="18"/>
        <v>0</v>
      </c>
      <c r="G86" s="269">
        <f t="shared" si="18"/>
        <v>0</v>
      </c>
      <c r="H86" s="269">
        <f t="shared" si="18"/>
        <v>0</v>
      </c>
      <c r="I86" s="269">
        <f t="shared" si="18"/>
        <v>0</v>
      </c>
      <c r="J86" s="269">
        <f t="shared" si="18"/>
        <v>0</v>
      </c>
      <c r="K86" s="269">
        <f t="shared" si="18"/>
        <v>0</v>
      </c>
      <c r="L86" s="269">
        <f t="shared" si="18"/>
        <v>0</v>
      </c>
    </row>
    <row r="87" spans="2:12" ht="23.25" hidden="1">
      <c r="B87" s="82" t="s">
        <v>244</v>
      </c>
      <c r="C87" s="71" t="s">
        <v>245</v>
      </c>
      <c r="D87" s="268"/>
      <c r="E87" s="268"/>
      <c r="F87" s="268"/>
      <c r="G87" s="268"/>
      <c r="H87" s="268"/>
      <c r="I87" s="268"/>
      <c r="J87" s="268"/>
      <c r="K87" s="268"/>
      <c r="L87" s="268"/>
    </row>
    <row r="88" spans="2:12" ht="23.25" hidden="1">
      <c r="B88" s="82" t="s">
        <v>246</v>
      </c>
      <c r="C88" s="71" t="s">
        <v>247</v>
      </c>
      <c r="D88" s="268"/>
      <c r="E88" s="268"/>
      <c r="F88" s="268"/>
      <c r="G88" s="268"/>
      <c r="H88" s="268"/>
      <c r="I88" s="268"/>
      <c r="J88" s="268"/>
      <c r="K88" s="268"/>
      <c r="L88" s="268"/>
    </row>
    <row r="89" spans="2:12" hidden="1">
      <c r="B89" s="112" t="s">
        <v>248</v>
      </c>
      <c r="C89" s="70">
        <v>290</v>
      </c>
      <c r="D89" s="269">
        <f>D90+D91+D92+D93+D94</f>
        <v>0</v>
      </c>
      <c r="E89" s="269">
        <f t="shared" ref="E89:L89" si="19">E90+E91+E92+E93+E94</f>
        <v>0</v>
      </c>
      <c r="F89" s="269">
        <f t="shared" si="19"/>
        <v>0</v>
      </c>
      <c r="G89" s="269">
        <f t="shared" si="19"/>
        <v>0</v>
      </c>
      <c r="H89" s="269">
        <f t="shared" si="19"/>
        <v>0</v>
      </c>
      <c r="I89" s="269">
        <f t="shared" si="19"/>
        <v>0</v>
      </c>
      <c r="J89" s="269">
        <f t="shared" si="19"/>
        <v>0</v>
      </c>
      <c r="K89" s="269">
        <f t="shared" si="19"/>
        <v>0</v>
      </c>
      <c r="L89" s="269">
        <f t="shared" si="19"/>
        <v>0</v>
      </c>
    </row>
    <row r="90" spans="2:12" ht="68.25" hidden="1">
      <c r="B90" s="82" t="s">
        <v>249</v>
      </c>
      <c r="C90" s="71" t="s">
        <v>250</v>
      </c>
      <c r="D90" s="268"/>
      <c r="E90" s="268"/>
      <c r="F90" s="268"/>
      <c r="G90" s="268"/>
      <c r="H90" s="268"/>
      <c r="I90" s="268"/>
      <c r="J90" s="268"/>
      <c r="K90" s="268"/>
      <c r="L90" s="268"/>
    </row>
    <row r="91" spans="2:12" ht="23.25" hidden="1">
      <c r="B91" s="82" t="s">
        <v>251</v>
      </c>
      <c r="C91" s="71" t="s">
        <v>252</v>
      </c>
      <c r="D91" s="268"/>
      <c r="E91" s="268"/>
      <c r="F91" s="268"/>
      <c r="G91" s="268"/>
      <c r="H91" s="268"/>
      <c r="I91" s="268"/>
      <c r="J91" s="268"/>
      <c r="K91" s="268"/>
      <c r="L91" s="268"/>
    </row>
    <row r="92" spans="2:12" ht="57" hidden="1">
      <c r="B92" s="82" t="s">
        <v>253</v>
      </c>
      <c r="C92" s="71" t="s">
        <v>254</v>
      </c>
      <c r="D92" s="268"/>
      <c r="E92" s="268"/>
      <c r="F92" s="268"/>
      <c r="G92" s="268"/>
      <c r="H92" s="268"/>
      <c r="I92" s="268"/>
      <c r="J92" s="268"/>
      <c r="K92" s="268"/>
      <c r="L92" s="268"/>
    </row>
    <row r="93" spans="2:12" ht="34.5" hidden="1">
      <c r="B93" s="82" t="s">
        <v>255</v>
      </c>
      <c r="C93" s="71" t="s">
        <v>256</v>
      </c>
      <c r="D93" s="268"/>
      <c r="E93" s="268"/>
      <c r="F93" s="268"/>
      <c r="G93" s="268"/>
      <c r="H93" s="268"/>
      <c r="I93" s="268"/>
      <c r="J93" s="268"/>
      <c r="K93" s="268"/>
      <c r="L93" s="268"/>
    </row>
    <row r="94" spans="2:12" hidden="1">
      <c r="B94" s="82" t="s">
        <v>257</v>
      </c>
      <c r="C94" s="71" t="s">
        <v>258</v>
      </c>
      <c r="D94" s="268"/>
      <c r="E94" s="268"/>
      <c r="F94" s="268"/>
      <c r="G94" s="268"/>
      <c r="H94" s="268"/>
      <c r="I94" s="268"/>
      <c r="J94" s="268"/>
      <c r="K94" s="268"/>
      <c r="L94" s="268"/>
    </row>
    <row r="95" spans="2:12" hidden="1">
      <c r="B95" s="112" t="s">
        <v>259</v>
      </c>
      <c r="C95" s="70">
        <v>300</v>
      </c>
      <c r="D95" s="269">
        <f>D96+D98</f>
        <v>0</v>
      </c>
      <c r="E95" s="269">
        <f t="shared" ref="E95:L95" si="20">E96+E98</f>
        <v>0</v>
      </c>
      <c r="F95" s="269">
        <f t="shared" si="20"/>
        <v>0</v>
      </c>
      <c r="G95" s="269">
        <f t="shared" si="20"/>
        <v>0</v>
      </c>
      <c r="H95" s="269">
        <f t="shared" si="20"/>
        <v>0</v>
      </c>
      <c r="I95" s="269">
        <f t="shared" si="20"/>
        <v>0</v>
      </c>
      <c r="J95" s="269">
        <f t="shared" si="20"/>
        <v>0</v>
      </c>
      <c r="K95" s="269">
        <f t="shared" si="20"/>
        <v>0</v>
      </c>
      <c r="L95" s="269">
        <f t="shared" si="20"/>
        <v>0</v>
      </c>
    </row>
    <row r="96" spans="2:12" ht="22.5" hidden="1">
      <c r="B96" s="76" t="s">
        <v>260</v>
      </c>
      <c r="C96" s="65">
        <v>310</v>
      </c>
      <c r="D96" s="269">
        <f>D97</f>
        <v>0</v>
      </c>
      <c r="E96" s="269">
        <f t="shared" ref="E96:L96" si="21">E97</f>
        <v>0</v>
      </c>
      <c r="F96" s="269">
        <f t="shared" si="21"/>
        <v>0</v>
      </c>
      <c r="G96" s="269">
        <f t="shared" si="21"/>
        <v>0</v>
      </c>
      <c r="H96" s="269">
        <f t="shared" si="21"/>
        <v>0</v>
      </c>
      <c r="I96" s="269">
        <f t="shared" si="21"/>
        <v>0</v>
      </c>
      <c r="J96" s="269">
        <f t="shared" si="21"/>
        <v>0</v>
      </c>
      <c r="K96" s="269">
        <f t="shared" si="21"/>
        <v>0</v>
      </c>
      <c r="L96" s="269">
        <f t="shared" si="21"/>
        <v>0</v>
      </c>
    </row>
    <row r="97" spans="2:12" ht="34.5" hidden="1">
      <c r="B97" s="82" t="s">
        <v>261</v>
      </c>
      <c r="C97" s="71" t="s">
        <v>262</v>
      </c>
      <c r="D97" s="268"/>
      <c r="E97" s="268"/>
      <c r="F97" s="268"/>
      <c r="G97" s="268"/>
      <c r="H97" s="268"/>
      <c r="I97" s="268"/>
      <c r="J97" s="268"/>
      <c r="K97" s="268"/>
      <c r="L97" s="268"/>
    </row>
    <row r="98" spans="2:12" ht="22.5" hidden="1">
      <c r="B98" s="76" t="s">
        <v>263</v>
      </c>
      <c r="C98" s="65">
        <v>340</v>
      </c>
      <c r="D98" s="269">
        <f>D99</f>
        <v>0</v>
      </c>
      <c r="E98" s="269">
        <f t="shared" ref="E98:L98" si="22">E99</f>
        <v>0</v>
      </c>
      <c r="F98" s="269">
        <f t="shared" si="22"/>
        <v>0</v>
      </c>
      <c r="G98" s="269">
        <f t="shared" si="22"/>
        <v>0</v>
      </c>
      <c r="H98" s="269">
        <f t="shared" si="22"/>
        <v>0</v>
      </c>
      <c r="I98" s="269">
        <f t="shared" si="22"/>
        <v>0</v>
      </c>
      <c r="J98" s="269">
        <f t="shared" si="22"/>
        <v>0</v>
      </c>
      <c r="K98" s="269">
        <f t="shared" si="22"/>
        <v>0</v>
      </c>
      <c r="L98" s="269">
        <f t="shared" si="22"/>
        <v>0</v>
      </c>
    </row>
    <row r="99" spans="2:12" ht="33" hidden="1">
      <c r="B99" s="76" t="s">
        <v>264</v>
      </c>
      <c r="C99" s="65" t="s">
        <v>265</v>
      </c>
      <c r="D99" s="269">
        <f>D100+D101+D102+D103+D104+D105</f>
        <v>0</v>
      </c>
      <c r="E99" s="269">
        <f t="shared" ref="E99:L99" si="23">E100+E101+E102+E103+E104+E105</f>
        <v>0</v>
      </c>
      <c r="F99" s="269">
        <f t="shared" si="23"/>
        <v>0</v>
      </c>
      <c r="G99" s="269">
        <f t="shared" si="23"/>
        <v>0</v>
      </c>
      <c r="H99" s="269">
        <f t="shared" si="23"/>
        <v>0</v>
      </c>
      <c r="I99" s="269">
        <f t="shared" si="23"/>
        <v>0</v>
      </c>
      <c r="J99" s="269">
        <f t="shared" si="23"/>
        <v>0</v>
      </c>
      <c r="K99" s="269">
        <f t="shared" si="23"/>
        <v>0</v>
      </c>
      <c r="L99" s="269">
        <f t="shared" si="23"/>
        <v>0</v>
      </c>
    </row>
    <row r="100" spans="2:12" ht="23.25" hidden="1">
      <c r="B100" s="82" t="s">
        <v>266</v>
      </c>
      <c r="C100" s="71" t="s">
        <v>267</v>
      </c>
      <c r="D100" s="268"/>
      <c r="E100" s="268"/>
      <c r="F100" s="268"/>
      <c r="G100" s="268"/>
      <c r="H100" s="268"/>
      <c r="I100" s="268"/>
      <c r="J100" s="268"/>
      <c r="K100" s="268"/>
      <c r="L100" s="268"/>
    </row>
    <row r="101" spans="2:12" hidden="1">
      <c r="B101" s="82" t="s">
        <v>268</v>
      </c>
      <c r="C101" s="71" t="s">
        <v>269</v>
      </c>
      <c r="D101" s="268"/>
      <c r="E101" s="268"/>
      <c r="F101" s="268"/>
      <c r="G101" s="268"/>
      <c r="H101" s="268"/>
      <c r="I101" s="268"/>
      <c r="J101" s="268"/>
      <c r="K101" s="268"/>
      <c r="L101" s="268"/>
    </row>
    <row r="102" spans="2:12" ht="23.25" hidden="1">
      <c r="B102" s="82" t="s">
        <v>270</v>
      </c>
      <c r="C102" s="71" t="s">
        <v>271</v>
      </c>
      <c r="D102" s="268"/>
      <c r="E102" s="268"/>
      <c r="F102" s="268"/>
      <c r="G102" s="268"/>
      <c r="H102" s="268"/>
      <c r="I102" s="268"/>
      <c r="J102" s="268"/>
      <c r="K102" s="268"/>
      <c r="L102" s="268"/>
    </row>
    <row r="103" spans="2:12" hidden="1">
      <c r="B103" s="82" t="s">
        <v>272</v>
      </c>
      <c r="C103" s="71" t="s">
        <v>273</v>
      </c>
      <c r="D103" s="268"/>
      <c r="E103" s="268"/>
      <c r="F103" s="268"/>
      <c r="G103" s="268"/>
      <c r="H103" s="268"/>
      <c r="I103" s="268"/>
      <c r="J103" s="268"/>
      <c r="K103" s="268"/>
      <c r="L103" s="268"/>
    </row>
    <row r="104" spans="2:12" hidden="1">
      <c r="B104" s="82" t="s">
        <v>274</v>
      </c>
      <c r="C104" s="71" t="s">
        <v>275</v>
      </c>
      <c r="D104" s="268"/>
      <c r="E104" s="268"/>
      <c r="F104" s="268"/>
      <c r="G104" s="268"/>
      <c r="H104" s="268"/>
      <c r="I104" s="268"/>
      <c r="J104" s="268"/>
      <c r="K104" s="268"/>
      <c r="L104" s="268"/>
    </row>
    <row r="105" spans="2:12" ht="23.25" hidden="1">
      <c r="B105" s="127" t="s">
        <v>276</v>
      </c>
      <c r="C105" s="128" t="s">
        <v>277</v>
      </c>
      <c r="D105" s="275">
        <f>D106+D107</f>
        <v>0</v>
      </c>
      <c r="E105" s="275">
        <f t="shared" ref="E105:L105" si="24">E106+E107</f>
        <v>0</v>
      </c>
      <c r="F105" s="275">
        <f t="shared" si="24"/>
        <v>0</v>
      </c>
      <c r="G105" s="275">
        <f t="shared" si="24"/>
        <v>0</v>
      </c>
      <c r="H105" s="275">
        <f t="shared" si="24"/>
        <v>0</v>
      </c>
      <c r="I105" s="275">
        <f t="shared" si="24"/>
        <v>0</v>
      </c>
      <c r="J105" s="275">
        <f t="shared" si="24"/>
        <v>0</v>
      </c>
      <c r="K105" s="275">
        <f t="shared" si="24"/>
        <v>0</v>
      </c>
      <c r="L105" s="275">
        <f t="shared" si="24"/>
        <v>0</v>
      </c>
    </row>
    <row r="106" spans="2:12" hidden="1">
      <c r="B106" s="127" t="s">
        <v>278</v>
      </c>
      <c r="C106" s="128" t="s">
        <v>279</v>
      </c>
      <c r="D106" s="276"/>
      <c r="E106" s="276"/>
      <c r="F106" s="276"/>
      <c r="G106" s="276"/>
      <c r="H106" s="276"/>
      <c r="I106" s="276"/>
      <c r="J106" s="276"/>
      <c r="K106" s="276"/>
      <c r="L106" s="276"/>
    </row>
    <row r="107" spans="2:12" hidden="1">
      <c r="B107" s="82" t="s">
        <v>280</v>
      </c>
      <c r="C107" s="71" t="s">
        <v>281</v>
      </c>
      <c r="D107" s="268"/>
      <c r="E107" s="268"/>
      <c r="F107" s="268"/>
      <c r="G107" s="268"/>
      <c r="H107" s="268"/>
      <c r="I107" s="268"/>
      <c r="J107" s="268"/>
      <c r="K107" s="268"/>
      <c r="L107" s="268"/>
    </row>
    <row r="108" spans="2:12" ht="21" hidden="1">
      <c r="B108" s="55" t="s">
        <v>282</v>
      </c>
      <c r="C108" s="56" t="s">
        <v>61</v>
      </c>
      <c r="D108" s="123"/>
      <c r="E108" s="123"/>
      <c r="F108" s="123"/>
      <c r="G108" s="123"/>
      <c r="H108" s="123"/>
      <c r="I108" s="123"/>
      <c r="J108" s="123"/>
      <c r="K108" s="123"/>
      <c r="L108" s="123"/>
    </row>
    <row r="109" spans="2:12" hidden="1">
      <c r="B109" s="51" t="s">
        <v>26</v>
      </c>
      <c r="C109" s="294" t="s">
        <v>61</v>
      </c>
      <c r="D109" s="120"/>
      <c r="E109" s="120"/>
      <c r="F109" s="120"/>
      <c r="G109" s="120"/>
      <c r="H109" s="120"/>
      <c r="I109" s="120"/>
      <c r="J109" s="120"/>
      <c r="K109" s="120"/>
      <c r="L109" s="120"/>
    </row>
    <row r="110" spans="2:12" ht="33.75" hidden="1">
      <c r="B110" s="130" t="s">
        <v>283</v>
      </c>
      <c r="C110" s="131" t="s">
        <v>61</v>
      </c>
      <c r="D110" s="120"/>
      <c r="E110" s="120"/>
      <c r="F110" s="120"/>
      <c r="G110" s="120"/>
      <c r="H110" s="120"/>
      <c r="I110" s="120"/>
      <c r="J110" s="120"/>
      <c r="K110" s="120"/>
      <c r="L110" s="120"/>
    </row>
    <row r="111" spans="2:12" ht="33.75" hidden="1">
      <c r="B111" s="51" t="s">
        <v>284</v>
      </c>
      <c r="C111" s="294" t="s">
        <v>61</v>
      </c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 hidden="1">
      <c r="B112" s="51" t="s">
        <v>285</v>
      </c>
      <c r="C112" s="294" t="s">
        <v>61</v>
      </c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 ht="22.5" hidden="1">
      <c r="B113" s="51" t="s">
        <v>286</v>
      </c>
      <c r="C113" s="294" t="s">
        <v>61</v>
      </c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>
      <c r="C114" s="16"/>
    </row>
    <row r="115" spans="2:12">
      <c r="B115" s="83" t="s">
        <v>426</v>
      </c>
      <c r="C115" s="296"/>
      <c r="E115" t="s">
        <v>427</v>
      </c>
    </row>
    <row r="116" spans="2:12" ht="2.25" customHeight="1">
      <c r="B116" s="83"/>
      <c r="C116" s="296"/>
    </row>
    <row r="117" spans="2:12">
      <c r="B117" s="83" t="s">
        <v>115</v>
      </c>
      <c r="C117" s="296"/>
    </row>
    <row r="118" spans="2:12" ht="9" customHeight="1">
      <c r="B118" s="295"/>
      <c r="C118" s="16"/>
    </row>
    <row r="119" spans="2:12" hidden="1">
      <c r="B119" s="295"/>
      <c r="C119" s="16"/>
    </row>
    <row r="120" spans="2:12">
      <c r="B120" s="343" t="s">
        <v>116</v>
      </c>
      <c r="C120" s="343"/>
      <c r="E120" t="s">
        <v>428</v>
      </c>
    </row>
    <row r="121" spans="2:12">
      <c r="B121" s="83" t="s">
        <v>117</v>
      </c>
      <c r="C121" s="296"/>
    </row>
    <row r="122" spans="2:12">
      <c r="B122" s="83" t="s">
        <v>118</v>
      </c>
      <c r="C122" s="296"/>
    </row>
    <row r="123" spans="2:12" ht="11.25" customHeight="1">
      <c r="B123" s="295"/>
      <c r="C123" s="16"/>
    </row>
    <row r="124" spans="2:12" hidden="1">
      <c r="B124" s="295"/>
      <c r="C124" s="16"/>
    </row>
    <row r="125" spans="2:12">
      <c r="B125" s="83" t="s">
        <v>119</v>
      </c>
      <c r="C125" s="296"/>
      <c r="E125" t="s">
        <v>428</v>
      </c>
    </row>
    <row r="126" spans="2:12">
      <c r="B126" s="83" t="s">
        <v>120</v>
      </c>
      <c r="C126" s="296"/>
    </row>
    <row r="127" spans="2:12">
      <c r="B127" s="343"/>
      <c r="C127" s="343"/>
    </row>
  </sheetData>
  <mergeCells count="12">
    <mergeCell ref="J7:J8"/>
    <mergeCell ref="K7:L7"/>
    <mergeCell ref="B120:C120"/>
    <mergeCell ref="B127:C127"/>
    <mergeCell ref="B1:L1"/>
    <mergeCell ref="C3:L3"/>
    <mergeCell ref="B7:B8"/>
    <mergeCell ref="C7:C8"/>
    <mergeCell ref="D7:D8"/>
    <mergeCell ref="E7:F7"/>
    <mergeCell ref="G7:G8"/>
    <mergeCell ref="H7:I7"/>
  </mergeCells>
  <hyperlinks>
    <hyperlink ref="B60" r:id="rId1" display="garantf1://3000000.0/"/>
    <hyperlink ref="B110" r:id="rId2" display="garantf1://3000000.0/"/>
  </hyperlinks>
  <pageMargins left="0.70866141732283472" right="0.70866141732283472" top="0.74803149606299213" bottom="0.74803149606299213" header="0.31496062992125984" footer="0.31496062992125984"/>
  <pageSetup paperSize="9" scale="72" orientation="portrait" verticalDpi="0"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3"/>
  <sheetViews>
    <sheetView topLeftCell="A2" workbookViewId="0">
      <selection activeCell="G49" sqref="G49"/>
    </sheetView>
  </sheetViews>
  <sheetFormatPr defaultRowHeight="15"/>
  <cols>
    <col min="1" max="1" width="1.42578125" customWidth="1"/>
    <col min="2" max="2" width="25.7109375" customWidth="1"/>
    <col min="3" max="3" width="8.5703125" customWidth="1"/>
    <col min="4" max="4" width="10" customWidth="1"/>
    <col min="5" max="5" width="9.7109375" customWidth="1"/>
    <col min="6" max="6" width="10.5703125" customWidth="1"/>
    <col min="7" max="7" width="9.5703125" customWidth="1"/>
    <col min="8" max="8" width="10" customWidth="1"/>
    <col min="9" max="9" width="10.28515625" customWidth="1"/>
    <col min="10" max="10" width="10.140625" customWidth="1"/>
    <col min="11" max="11" width="10" customWidth="1"/>
    <col min="12" max="12" width="9.5703125" customWidth="1"/>
  </cols>
  <sheetData>
    <row r="1" spans="2:12" hidden="1"/>
    <row r="2" spans="2:12" ht="15.75">
      <c r="B2" s="345" t="s">
        <v>121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2:12" ht="9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30.75" customHeight="1">
      <c r="B4" s="99" t="s">
        <v>122</v>
      </c>
      <c r="C4" s="482" t="s">
        <v>451</v>
      </c>
      <c r="D4" s="482"/>
      <c r="E4" s="482"/>
      <c r="F4" s="482"/>
      <c r="G4" s="482"/>
      <c r="H4" s="482"/>
      <c r="I4" s="482"/>
      <c r="J4" s="482"/>
      <c r="K4" s="482"/>
      <c r="L4" s="482"/>
    </row>
    <row r="5" spans="2:12">
      <c r="B5" s="99" t="s">
        <v>123</v>
      </c>
      <c r="C5" s="100"/>
      <c r="D5" s="301" t="s">
        <v>456</v>
      </c>
      <c r="E5" s="101"/>
      <c r="F5" s="101"/>
      <c r="G5" s="102"/>
      <c r="H5" s="102"/>
      <c r="I5" s="102"/>
      <c r="J5" s="102"/>
      <c r="K5" s="102"/>
      <c r="L5" s="102"/>
    </row>
    <row r="6" spans="2:12" ht="15" customHeight="1">
      <c r="B6" s="99" t="s">
        <v>124</v>
      </c>
      <c r="C6" s="100"/>
      <c r="D6" s="101" t="s">
        <v>415</v>
      </c>
      <c r="E6" s="101"/>
      <c r="F6" s="101"/>
      <c r="G6" s="102"/>
      <c r="H6" s="102"/>
      <c r="I6" s="102"/>
      <c r="J6" s="102"/>
      <c r="K6" s="102"/>
      <c r="L6" s="102"/>
    </row>
    <row r="7" spans="2:12" ht="8.25" customHeight="1">
      <c r="B7" s="103"/>
      <c r="C7" s="104"/>
      <c r="D7" s="49"/>
      <c r="E7" s="105"/>
      <c r="F7" s="105"/>
    </row>
    <row r="8" spans="2:12">
      <c r="B8" s="331" t="s">
        <v>22</v>
      </c>
      <c r="C8" s="332" t="s">
        <v>125</v>
      </c>
      <c r="D8" s="332" t="s">
        <v>417</v>
      </c>
      <c r="E8" s="331" t="s">
        <v>52</v>
      </c>
      <c r="F8" s="331"/>
      <c r="G8" s="332" t="s">
        <v>418</v>
      </c>
      <c r="H8" s="331" t="s">
        <v>52</v>
      </c>
      <c r="I8" s="331"/>
      <c r="J8" s="331" t="s">
        <v>419</v>
      </c>
      <c r="K8" s="331" t="s">
        <v>52</v>
      </c>
      <c r="L8" s="331"/>
    </row>
    <row r="9" spans="2:12" ht="82.5" customHeight="1">
      <c r="B9" s="331"/>
      <c r="C9" s="334"/>
      <c r="D9" s="334"/>
      <c r="E9" s="294" t="s">
        <v>127</v>
      </c>
      <c r="F9" s="294" t="s">
        <v>128</v>
      </c>
      <c r="G9" s="334"/>
      <c r="H9" s="294" t="s">
        <v>127</v>
      </c>
      <c r="I9" s="51" t="s">
        <v>128</v>
      </c>
      <c r="J9" s="331"/>
      <c r="K9" s="294" t="s">
        <v>127</v>
      </c>
      <c r="L9" s="294" t="s">
        <v>128</v>
      </c>
    </row>
    <row r="10" spans="2:12">
      <c r="B10" s="106" t="s">
        <v>103</v>
      </c>
      <c r="C10" s="107" t="s">
        <v>61</v>
      </c>
      <c r="D10" s="259">
        <f t="shared" ref="D10:L10" si="0">D24</f>
        <v>127800</v>
      </c>
      <c r="E10" s="259">
        <f t="shared" si="0"/>
        <v>127800</v>
      </c>
      <c r="F10" s="259">
        <f t="shared" si="0"/>
        <v>0</v>
      </c>
      <c r="G10" s="259">
        <f t="shared" si="0"/>
        <v>127800</v>
      </c>
      <c r="H10" s="259">
        <f t="shared" si="0"/>
        <v>127800</v>
      </c>
      <c r="I10" s="259">
        <f t="shared" si="0"/>
        <v>0</v>
      </c>
      <c r="J10" s="259">
        <f t="shared" si="0"/>
        <v>127800</v>
      </c>
      <c r="K10" s="259">
        <f t="shared" si="0"/>
        <v>127800</v>
      </c>
      <c r="L10" s="259">
        <f t="shared" si="0"/>
        <v>0</v>
      </c>
    </row>
    <row r="11" spans="2:12" ht="21" hidden="1">
      <c r="B11" s="108" t="s">
        <v>129</v>
      </c>
      <c r="C11" s="109" t="s">
        <v>61</v>
      </c>
      <c r="D11" s="260"/>
      <c r="E11" s="260"/>
      <c r="F11" s="260"/>
      <c r="G11" s="260"/>
      <c r="H11" s="260"/>
      <c r="I11" s="260"/>
      <c r="J11" s="260"/>
      <c r="K11" s="260"/>
      <c r="L11" s="260"/>
    </row>
    <row r="12" spans="2:12" hidden="1">
      <c r="B12" s="110" t="s">
        <v>130</v>
      </c>
      <c r="C12" s="297" t="s">
        <v>61</v>
      </c>
      <c r="D12" s="261"/>
      <c r="E12" s="261"/>
      <c r="F12" s="261"/>
      <c r="G12" s="261"/>
      <c r="H12" s="261"/>
      <c r="I12" s="261"/>
      <c r="J12" s="261"/>
      <c r="K12" s="261"/>
      <c r="L12" s="261"/>
    </row>
    <row r="13" spans="2:12" hidden="1">
      <c r="B13" s="110" t="s">
        <v>131</v>
      </c>
      <c r="C13" s="294" t="s">
        <v>61</v>
      </c>
      <c r="D13" s="261"/>
      <c r="E13" s="261"/>
      <c r="F13" s="261"/>
      <c r="G13" s="261"/>
      <c r="H13" s="261"/>
      <c r="I13" s="261"/>
      <c r="J13" s="261"/>
      <c r="K13" s="261"/>
      <c r="L13" s="261"/>
    </row>
    <row r="14" spans="2:12" ht="84" hidden="1">
      <c r="B14" s="110" t="s">
        <v>132</v>
      </c>
      <c r="C14" s="297" t="s">
        <v>61</v>
      </c>
      <c r="D14" s="261">
        <f>D16+D17</f>
        <v>0</v>
      </c>
      <c r="E14" s="261">
        <f t="shared" ref="E14:L14" si="1">E16+E17</f>
        <v>0</v>
      </c>
      <c r="F14" s="261">
        <f t="shared" si="1"/>
        <v>0</v>
      </c>
      <c r="G14" s="261">
        <f t="shared" si="1"/>
        <v>0</v>
      </c>
      <c r="H14" s="261">
        <f t="shared" si="1"/>
        <v>0</v>
      </c>
      <c r="I14" s="261">
        <f t="shared" si="1"/>
        <v>0</v>
      </c>
      <c r="J14" s="261">
        <f t="shared" si="1"/>
        <v>0</v>
      </c>
      <c r="K14" s="261">
        <f t="shared" si="1"/>
        <v>0</v>
      </c>
      <c r="L14" s="261">
        <f t="shared" si="1"/>
        <v>0</v>
      </c>
    </row>
    <row r="15" spans="2:12" hidden="1">
      <c r="B15" s="51" t="s">
        <v>28</v>
      </c>
      <c r="C15" s="294" t="s">
        <v>61</v>
      </c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2" hidden="1">
      <c r="B16" s="51" t="s">
        <v>133</v>
      </c>
      <c r="C16" s="294" t="s">
        <v>61</v>
      </c>
      <c r="D16" s="261"/>
      <c r="E16" s="261"/>
      <c r="F16" s="261"/>
      <c r="G16" s="261"/>
      <c r="H16" s="261"/>
      <c r="I16" s="261"/>
      <c r="J16" s="261"/>
      <c r="K16" s="261"/>
      <c r="L16" s="261"/>
    </row>
    <row r="17" spans="2:12" hidden="1">
      <c r="B17" s="51" t="s">
        <v>134</v>
      </c>
      <c r="C17" s="294" t="s">
        <v>61</v>
      </c>
      <c r="D17" s="261"/>
      <c r="E17" s="261"/>
      <c r="F17" s="261"/>
      <c r="G17" s="261"/>
      <c r="H17" s="261"/>
      <c r="I17" s="261"/>
      <c r="J17" s="261"/>
      <c r="K17" s="261"/>
      <c r="L17" s="261"/>
    </row>
    <row r="18" spans="2:12" hidden="1">
      <c r="B18" s="51"/>
      <c r="C18" s="294" t="s">
        <v>61</v>
      </c>
      <c r="D18" s="261"/>
      <c r="E18" s="261"/>
      <c r="F18" s="261"/>
      <c r="G18" s="261"/>
      <c r="H18" s="261"/>
      <c r="I18" s="261"/>
      <c r="J18" s="261"/>
      <c r="K18" s="261"/>
      <c r="L18" s="261"/>
    </row>
    <row r="19" spans="2:12" ht="31.5" hidden="1">
      <c r="B19" s="110" t="s">
        <v>135</v>
      </c>
      <c r="C19" s="297" t="s">
        <v>61</v>
      </c>
      <c r="D19" s="261"/>
      <c r="E19" s="261"/>
      <c r="F19" s="261"/>
      <c r="G19" s="261"/>
      <c r="H19" s="261"/>
      <c r="I19" s="261"/>
      <c r="J19" s="261"/>
      <c r="K19" s="261"/>
      <c r="L19" s="261"/>
    </row>
    <row r="20" spans="2:12" hidden="1">
      <c r="B20" s="51" t="s">
        <v>28</v>
      </c>
      <c r="C20" s="294" t="s">
        <v>61</v>
      </c>
      <c r="D20" s="261"/>
      <c r="E20" s="261"/>
      <c r="F20" s="261"/>
      <c r="G20" s="261"/>
      <c r="H20" s="261"/>
      <c r="I20" s="261"/>
      <c r="J20" s="261"/>
      <c r="K20" s="261"/>
      <c r="L20" s="261"/>
    </row>
    <row r="21" spans="2:12" hidden="1">
      <c r="B21" s="51"/>
      <c r="C21" s="294"/>
      <c r="D21" s="261"/>
      <c r="E21" s="261"/>
      <c r="F21" s="261"/>
      <c r="G21" s="261"/>
      <c r="H21" s="261"/>
      <c r="I21" s="261"/>
      <c r="J21" s="261"/>
      <c r="K21" s="261"/>
      <c r="L21" s="261"/>
    </row>
    <row r="22" spans="2:12" ht="21" hidden="1">
      <c r="B22" s="110" t="s">
        <v>136</v>
      </c>
      <c r="C22" s="294" t="s">
        <v>61</v>
      </c>
      <c r="D22" s="261"/>
      <c r="E22" s="261"/>
      <c r="F22" s="261"/>
      <c r="G22" s="261"/>
      <c r="H22" s="261"/>
      <c r="I22" s="261"/>
      <c r="J22" s="261"/>
      <c r="K22" s="261"/>
      <c r="L22" s="261"/>
    </row>
    <row r="23" spans="2:12" ht="22.5" hidden="1">
      <c r="B23" s="51" t="s">
        <v>137</v>
      </c>
      <c r="C23" s="294" t="s">
        <v>61</v>
      </c>
      <c r="D23" s="261"/>
      <c r="E23" s="261"/>
      <c r="F23" s="261"/>
      <c r="G23" s="261"/>
      <c r="H23" s="261"/>
      <c r="I23" s="261"/>
      <c r="J23" s="261"/>
      <c r="K23" s="261"/>
      <c r="L23" s="261"/>
    </row>
    <row r="24" spans="2:12">
      <c r="B24" s="55" t="s">
        <v>138</v>
      </c>
      <c r="C24" s="56">
        <v>900</v>
      </c>
      <c r="D24" s="262">
        <f t="shared" ref="D24:L24" si="2">D26+D33+D86+D90+D96</f>
        <v>127800</v>
      </c>
      <c r="E24" s="262">
        <f t="shared" si="2"/>
        <v>127800</v>
      </c>
      <c r="F24" s="262">
        <f t="shared" si="2"/>
        <v>0</v>
      </c>
      <c r="G24" s="262">
        <f t="shared" si="2"/>
        <v>127800</v>
      </c>
      <c r="H24" s="262">
        <f t="shared" si="2"/>
        <v>127800</v>
      </c>
      <c r="I24" s="262">
        <f t="shared" si="2"/>
        <v>0</v>
      </c>
      <c r="J24" s="262">
        <f t="shared" si="2"/>
        <v>127800</v>
      </c>
      <c r="K24" s="262">
        <f t="shared" si="2"/>
        <v>127800</v>
      </c>
      <c r="L24" s="262">
        <f t="shared" si="2"/>
        <v>0</v>
      </c>
    </row>
    <row r="25" spans="2:12">
      <c r="B25" s="51" t="s">
        <v>28</v>
      </c>
      <c r="C25" s="294"/>
      <c r="D25" s="261"/>
      <c r="E25" s="261"/>
      <c r="F25" s="261"/>
      <c r="G25" s="261"/>
      <c r="H25" s="261"/>
      <c r="I25" s="261"/>
      <c r="J25" s="261"/>
      <c r="K25" s="261"/>
      <c r="L25" s="261"/>
    </row>
    <row r="26" spans="2:12" ht="22.5" hidden="1">
      <c r="B26" s="64" t="s">
        <v>139</v>
      </c>
      <c r="C26" s="65">
        <v>210</v>
      </c>
      <c r="D26" s="263">
        <f>D27+D28+D32</f>
        <v>0</v>
      </c>
      <c r="E26" s="263">
        <f t="shared" ref="E26:L26" si="3">E27+E28+E32</f>
        <v>0</v>
      </c>
      <c r="F26" s="263">
        <f t="shared" si="3"/>
        <v>0</v>
      </c>
      <c r="G26" s="263">
        <f t="shared" si="3"/>
        <v>0</v>
      </c>
      <c r="H26" s="263">
        <f t="shared" si="3"/>
        <v>0</v>
      </c>
      <c r="I26" s="263">
        <f t="shared" si="3"/>
        <v>0</v>
      </c>
      <c r="J26" s="263">
        <f t="shared" si="3"/>
        <v>0</v>
      </c>
      <c r="K26" s="263">
        <f t="shared" si="3"/>
        <v>0</v>
      </c>
      <c r="L26" s="263">
        <f t="shared" si="3"/>
        <v>0</v>
      </c>
    </row>
    <row r="27" spans="2:12" hidden="1">
      <c r="B27" s="67" t="s">
        <v>140</v>
      </c>
      <c r="C27" s="68">
        <v>211</v>
      </c>
      <c r="D27" s="261"/>
      <c r="E27" s="261"/>
      <c r="F27" s="261"/>
      <c r="G27" s="261"/>
      <c r="H27" s="261"/>
      <c r="I27" s="261"/>
      <c r="J27" s="261"/>
      <c r="K27" s="261"/>
      <c r="L27" s="261"/>
    </row>
    <row r="28" spans="2:12" hidden="1">
      <c r="B28" s="111" t="s">
        <v>141</v>
      </c>
      <c r="C28" s="70">
        <v>212</v>
      </c>
      <c r="D28" s="263">
        <f>D29+D30+D31</f>
        <v>0</v>
      </c>
      <c r="E28" s="263">
        <f t="shared" ref="E28:L28" si="4">E29+E30+E31</f>
        <v>0</v>
      </c>
      <c r="F28" s="263">
        <f t="shared" si="4"/>
        <v>0</v>
      </c>
      <c r="G28" s="263">
        <f t="shared" si="4"/>
        <v>0</v>
      </c>
      <c r="H28" s="263">
        <f t="shared" si="4"/>
        <v>0</v>
      </c>
      <c r="I28" s="263">
        <f t="shared" si="4"/>
        <v>0</v>
      </c>
      <c r="J28" s="263">
        <f t="shared" si="4"/>
        <v>0</v>
      </c>
      <c r="K28" s="263">
        <f t="shared" si="4"/>
        <v>0</v>
      </c>
      <c r="L28" s="263">
        <f t="shared" si="4"/>
        <v>0</v>
      </c>
    </row>
    <row r="29" spans="2:12" ht="23.25" hidden="1">
      <c r="B29" s="69" t="s">
        <v>142</v>
      </c>
      <c r="C29" s="71" t="s">
        <v>143</v>
      </c>
      <c r="D29" s="261"/>
      <c r="E29" s="261"/>
      <c r="F29" s="261"/>
      <c r="G29" s="261"/>
      <c r="H29" s="261"/>
      <c r="I29" s="261"/>
      <c r="J29" s="261"/>
      <c r="K29" s="261"/>
      <c r="L29" s="261"/>
    </row>
    <row r="30" spans="2:12" hidden="1">
      <c r="B30" s="69" t="s">
        <v>144</v>
      </c>
      <c r="C30" s="71" t="s">
        <v>145</v>
      </c>
      <c r="D30" s="261"/>
      <c r="E30" s="261"/>
      <c r="F30" s="261"/>
      <c r="G30" s="261"/>
      <c r="H30" s="261"/>
      <c r="I30" s="261"/>
      <c r="J30" s="261"/>
      <c r="K30" s="261"/>
      <c r="L30" s="261"/>
    </row>
    <row r="31" spans="2:12" ht="23.25" hidden="1">
      <c r="B31" s="69" t="s">
        <v>146</v>
      </c>
      <c r="C31" s="71" t="s">
        <v>147</v>
      </c>
      <c r="D31" s="261"/>
      <c r="E31" s="261"/>
      <c r="F31" s="261"/>
      <c r="G31" s="261"/>
      <c r="H31" s="261"/>
      <c r="I31" s="261"/>
      <c r="J31" s="261"/>
      <c r="K31" s="261"/>
      <c r="L31" s="261"/>
    </row>
    <row r="32" spans="2:12" ht="22.5" hidden="1">
      <c r="B32" s="73" t="s">
        <v>148</v>
      </c>
      <c r="C32" s="74">
        <v>213</v>
      </c>
      <c r="D32" s="264"/>
      <c r="E32" s="264"/>
      <c r="F32" s="264"/>
      <c r="G32" s="264"/>
      <c r="H32" s="264"/>
      <c r="I32" s="264"/>
      <c r="J32" s="264"/>
      <c r="K32" s="264"/>
      <c r="L32" s="264"/>
    </row>
    <row r="33" spans="2:12">
      <c r="B33" s="112" t="s">
        <v>149</v>
      </c>
      <c r="C33" s="70">
        <v>220</v>
      </c>
      <c r="D33" s="262">
        <f>D34+D35+D36+D45+D46+D67</f>
        <v>123500</v>
      </c>
      <c r="E33" s="262">
        <f t="shared" ref="E33:L33" si="5">E34+E35+E36+E45+E46+E67</f>
        <v>123500</v>
      </c>
      <c r="F33" s="262">
        <f t="shared" si="5"/>
        <v>0</v>
      </c>
      <c r="G33" s="262">
        <f t="shared" si="5"/>
        <v>123500</v>
      </c>
      <c r="H33" s="262">
        <f t="shared" si="5"/>
        <v>123500</v>
      </c>
      <c r="I33" s="262">
        <f t="shared" si="5"/>
        <v>0</v>
      </c>
      <c r="J33" s="262">
        <f t="shared" si="5"/>
        <v>123500</v>
      </c>
      <c r="K33" s="262">
        <f t="shared" si="5"/>
        <v>123500</v>
      </c>
      <c r="L33" s="262">
        <f t="shared" si="5"/>
        <v>0</v>
      </c>
    </row>
    <row r="34" spans="2:12" hidden="1">
      <c r="B34" s="79" t="s">
        <v>150</v>
      </c>
      <c r="C34" s="68">
        <v>221</v>
      </c>
      <c r="D34" s="261"/>
      <c r="E34" s="261"/>
      <c r="F34" s="261"/>
      <c r="G34" s="261"/>
      <c r="H34" s="261"/>
      <c r="I34" s="261"/>
      <c r="J34" s="261"/>
      <c r="K34" s="261"/>
      <c r="L34" s="261"/>
    </row>
    <row r="35" spans="2:12" hidden="1">
      <c r="B35" s="79" t="s">
        <v>151</v>
      </c>
      <c r="C35" s="68">
        <v>222</v>
      </c>
      <c r="D35" s="261"/>
      <c r="E35" s="261"/>
      <c r="F35" s="261"/>
      <c r="G35" s="261"/>
      <c r="H35" s="261"/>
      <c r="I35" s="261"/>
      <c r="J35" s="261"/>
      <c r="K35" s="261"/>
      <c r="L35" s="261"/>
    </row>
    <row r="36" spans="2:12" hidden="1">
      <c r="B36" s="112" t="s">
        <v>152</v>
      </c>
      <c r="C36" s="70">
        <v>223</v>
      </c>
      <c r="D36" s="263">
        <f>D37+D42</f>
        <v>0</v>
      </c>
      <c r="E36" s="263">
        <f t="shared" ref="E36:L36" si="6">E37+E42</f>
        <v>0</v>
      </c>
      <c r="F36" s="263">
        <f t="shared" si="6"/>
        <v>0</v>
      </c>
      <c r="G36" s="263">
        <f t="shared" si="6"/>
        <v>0</v>
      </c>
      <c r="H36" s="263">
        <f t="shared" si="6"/>
        <v>0</v>
      </c>
      <c r="I36" s="263">
        <f t="shared" si="6"/>
        <v>0</v>
      </c>
      <c r="J36" s="263">
        <f t="shared" si="6"/>
        <v>0</v>
      </c>
      <c r="K36" s="263">
        <f t="shared" si="6"/>
        <v>0</v>
      </c>
      <c r="L36" s="263">
        <f t="shared" si="6"/>
        <v>0</v>
      </c>
    </row>
    <row r="37" spans="2:12" ht="45.75" hidden="1">
      <c r="B37" s="113" t="s">
        <v>153</v>
      </c>
      <c r="C37" s="65" t="s">
        <v>154</v>
      </c>
      <c r="D37" s="263">
        <f>D38+D39+D40+D41</f>
        <v>0</v>
      </c>
      <c r="E37" s="263">
        <f t="shared" ref="E37:L37" si="7">E38+E39+E40+E41</f>
        <v>0</v>
      </c>
      <c r="F37" s="263">
        <f t="shared" si="7"/>
        <v>0</v>
      </c>
      <c r="G37" s="263">
        <f t="shared" si="7"/>
        <v>0</v>
      </c>
      <c r="H37" s="263">
        <f t="shared" si="7"/>
        <v>0</v>
      </c>
      <c r="I37" s="263">
        <f t="shared" si="7"/>
        <v>0</v>
      </c>
      <c r="J37" s="263">
        <f t="shared" si="7"/>
        <v>0</v>
      </c>
      <c r="K37" s="263">
        <f t="shared" si="7"/>
        <v>0</v>
      </c>
      <c r="L37" s="263">
        <f t="shared" si="7"/>
        <v>0</v>
      </c>
    </row>
    <row r="38" spans="2:12" hidden="1">
      <c r="B38" s="82" t="s">
        <v>155</v>
      </c>
      <c r="C38" s="71" t="s">
        <v>156</v>
      </c>
      <c r="D38" s="261"/>
      <c r="E38" s="261"/>
      <c r="F38" s="261"/>
      <c r="G38" s="261"/>
      <c r="H38" s="261"/>
      <c r="I38" s="261"/>
      <c r="J38" s="261"/>
      <c r="K38" s="261"/>
      <c r="L38" s="261"/>
    </row>
    <row r="39" spans="2:12" hidden="1">
      <c r="B39" s="82" t="s">
        <v>157</v>
      </c>
      <c r="C39" s="71" t="s">
        <v>158</v>
      </c>
      <c r="D39" s="261"/>
      <c r="E39" s="261"/>
      <c r="F39" s="261"/>
      <c r="G39" s="261"/>
      <c r="H39" s="261"/>
      <c r="I39" s="261"/>
      <c r="J39" s="261"/>
      <c r="K39" s="261"/>
      <c r="L39" s="261"/>
    </row>
    <row r="40" spans="2:12" ht="23.25" hidden="1">
      <c r="B40" s="82" t="s">
        <v>159</v>
      </c>
      <c r="C40" s="71" t="s">
        <v>160</v>
      </c>
      <c r="D40" s="261"/>
      <c r="E40" s="261"/>
      <c r="F40" s="261"/>
      <c r="G40" s="261"/>
      <c r="H40" s="261"/>
      <c r="I40" s="261"/>
      <c r="J40" s="261"/>
      <c r="K40" s="261"/>
      <c r="L40" s="261"/>
    </row>
    <row r="41" spans="2:12" ht="23.25" hidden="1">
      <c r="B41" s="82" t="s">
        <v>161</v>
      </c>
      <c r="C41" s="71" t="s">
        <v>162</v>
      </c>
      <c r="D41" s="261"/>
      <c r="E41" s="261"/>
      <c r="F41" s="261"/>
      <c r="G41" s="261"/>
      <c r="H41" s="261"/>
      <c r="I41" s="261"/>
      <c r="J41" s="261"/>
      <c r="K41" s="261"/>
      <c r="L41" s="261"/>
    </row>
    <row r="42" spans="2:12" ht="22.5" hidden="1">
      <c r="B42" s="76" t="s">
        <v>163</v>
      </c>
      <c r="C42" s="65" t="s">
        <v>164</v>
      </c>
      <c r="D42" s="265">
        <f>D43+D44</f>
        <v>0</v>
      </c>
      <c r="E42" s="265">
        <f t="shared" ref="E42:L42" si="8">E43+E44</f>
        <v>0</v>
      </c>
      <c r="F42" s="265">
        <f t="shared" si="8"/>
        <v>0</v>
      </c>
      <c r="G42" s="265">
        <f t="shared" si="8"/>
        <v>0</v>
      </c>
      <c r="H42" s="265">
        <f t="shared" si="8"/>
        <v>0</v>
      </c>
      <c r="I42" s="265">
        <f t="shared" si="8"/>
        <v>0</v>
      </c>
      <c r="J42" s="265">
        <f t="shared" si="8"/>
        <v>0</v>
      </c>
      <c r="K42" s="265">
        <f t="shared" si="8"/>
        <v>0</v>
      </c>
      <c r="L42" s="265">
        <f t="shared" si="8"/>
        <v>0</v>
      </c>
    </row>
    <row r="43" spans="2:12" ht="23.25" hidden="1">
      <c r="B43" s="82" t="s">
        <v>165</v>
      </c>
      <c r="C43" s="71" t="s">
        <v>166</v>
      </c>
      <c r="D43" s="261"/>
      <c r="E43" s="261"/>
      <c r="F43" s="261"/>
      <c r="G43" s="261"/>
      <c r="H43" s="261"/>
      <c r="I43" s="261"/>
      <c r="J43" s="261"/>
      <c r="K43" s="261"/>
      <c r="L43" s="261"/>
    </row>
    <row r="44" spans="2:12" ht="23.25" hidden="1">
      <c r="B44" s="82" t="s">
        <v>167</v>
      </c>
      <c r="C44" s="71" t="s">
        <v>168</v>
      </c>
      <c r="D44" s="261"/>
      <c r="E44" s="261"/>
      <c r="F44" s="261"/>
      <c r="G44" s="261"/>
      <c r="H44" s="261"/>
      <c r="I44" s="261"/>
      <c r="J44" s="261"/>
      <c r="K44" s="261"/>
      <c r="L44" s="261"/>
    </row>
    <row r="45" spans="2:12" ht="22.5" hidden="1">
      <c r="B45" s="76" t="s">
        <v>169</v>
      </c>
      <c r="C45" s="65">
        <v>224</v>
      </c>
      <c r="D45" s="265"/>
      <c r="E45" s="265"/>
      <c r="F45" s="265"/>
      <c r="G45" s="265"/>
      <c r="H45" s="265"/>
      <c r="I45" s="265"/>
      <c r="J45" s="265"/>
      <c r="K45" s="265"/>
      <c r="L45" s="265"/>
    </row>
    <row r="46" spans="2:12" ht="35.25" customHeight="1">
      <c r="B46" s="76" t="s">
        <v>170</v>
      </c>
      <c r="C46" s="65">
        <v>225</v>
      </c>
      <c r="D46" s="263">
        <f>D47+D52+D57+D58+D59+D64+D65+D66</f>
        <v>4200</v>
      </c>
      <c r="E46" s="263">
        <f t="shared" ref="E46:L46" si="9">E47+E52+E57+E58+E59+E64+E65+E66</f>
        <v>4200</v>
      </c>
      <c r="F46" s="263">
        <f t="shared" si="9"/>
        <v>0</v>
      </c>
      <c r="G46" s="263">
        <f t="shared" si="9"/>
        <v>4200</v>
      </c>
      <c r="H46" s="263">
        <f t="shared" si="9"/>
        <v>4200</v>
      </c>
      <c r="I46" s="263">
        <f t="shared" si="9"/>
        <v>0</v>
      </c>
      <c r="J46" s="263">
        <f t="shared" si="9"/>
        <v>4200</v>
      </c>
      <c r="K46" s="263">
        <f t="shared" si="9"/>
        <v>4200</v>
      </c>
      <c r="L46" s="263">
        <f t="shared" si="9"/>
        <v>0</v>
      </c>
    </row>
    <row r="47" spans="2:12" ht="32.25" customHeight="1">
      <c r="B47" s="82" t="s">
        <v>171</v>
      </c>
      <c r="C47" s="71" t="s">
        <v>172</v>
      </c>
      <c r="D47" s="266">
        <f>D49+D50+D51</f>
        <v>4200</v>
      </c>
      <c r="E47" s="266">
        <f t="shared" ref="E47:L47" si="10">E49+E50+E51</f>
        <v>4200</v>
      </c>
      <c r="F47" s="266">
        <f t="shared" si="10"/>
        <v>0</v>
      </c>
      <c r="G47" s="266">
        <f t="shared" si="10"/>
        <v>4200</v>
      </c>
      <c r="H47" s="266">
        <f t="shared" si="10"/>
        <v>4200</v>
      </c>
      <c r="I47" s="266">
        <f t="shared" si="10"/>
        <v>0</v>
      </c>
      <c r="J47" s="266">
        <f t="shared" si="10"/>
        <v>4200</v>
      </c>
      <c r="K47" s="266">
        <f t="shared" si="10"/>
        <v>4200</v>
      </c>
      <c r="L47" s="266">
        <f t="shared" si="10"/>
        <v>0</v>
      </c>
    </row>
    <row r="48" spans="2:12" ht="18.75" customHeight="1">
      <c r="B48" s="82" t="s">
        <v>28</v>
      </c>
      <c r="C48" s="71"/>
      <c r="D48" s="261"/>
      <c r="E48" s="261"/>
      <c r="F48" s="261"/>
      <c r="G48" s="261"/>
      <c r="H48" s="261"/>
      <c r="I48" s="261"/>
      <c r="J48" s="261"/>
      <c r="K48" s="261"/>
      <c r="L48" s="261"/>
    </row>
    <row r="49" spans="2:12" ht="18.75" customHeight="1">
      <c r="B49" s="114" t="s">
        <v>173</v>
      </c>
      <c r="C49" s="115" t="s">
        <v>174</v>
      </c>
      <c r="D49" s="267"/>
      <c r="E49" s="267"/>
      <c r="F49" s="267"/>
      <c r="G49" s="267"/>
      <c r="H49" s="267"/>
      <c r="I49" s="267"/>
      <c r="J49" s="267"/>
      <c r="K49" s="267"/>
      <c r="L49" s="267"/>
    </row>
    <row r="50" spans="2:12">
      <c r="B50" s="114" t="s">
        <v>175</v>
      </c>
      <c r="C50" s="115" t="s">
        <v>176</v>
      </c>
      <c r="D50" s="267">
        <v>4200</v>
      </c>
      <c r="E50" s="267">
        <v>4200</v>
      </c>
      <c r="F50" s="267"/>
      <c r="G50" s="267">
        <v>4200</v>
      </c>
      <c r="H50" s="267">
        <v>4200</v>
      </c>
      <c r="I50" s="267"/>
      <c r="J50" s="267">
        <v>4200</v>
      </c>
      <c r="K50" s="267">
        <v>4200</v>
      </c>
      <c r="L50" s="267"/>
    </row>
    <row r="51" spans="2:12" hidden="1">
      <c r="B51" s="114" t="s">
        <v>177</v>
      </c>
      <c r="C51" s="115" t="s">
        <v>178</v>
      </c>
      <c r="D51" s="267"/>
      <c r="E51" s="267"/>
      <c r="F51" s="267"/>
      <c r="G51" s="267"/>
      <c r="H51" s="267"/>
      <c r="I51" s="267"/>
      <c r="J51" s="267"/>
      <c r="K51" s="267"/>
      <c r="L51" s="267"/>
    </row>
    <row r="52" spans="2:12" hidden="1">
      <c r="B52" s="118" t="s">
        <v>179</v>
      </c>
      <c r="C52" s="119" t="s">
        <v>180</v>
      </c>
      <c r="D52" s="263">
        <f>D53+D54+D55+D56</f>
        <v>0</v>
      </c>
      <c r="E52" s="263">
        <f t="shared" ref="E52:L52" si="11">E53+E54+E55+E56</f>
        <v>0</v>
      </c>
      <c r="F52" s="263">
        <f t="shared" si="11"/>
        <v>0</v>
      </c>
      <c r="G52" s="263">
        <f t="shared" si="11"/>
        <v>0</v>
      </c>
      <c r="H52" s="263">
        <f t="shared" si="11"/>
        <v>0</v>
      </c>
      <c r="I52" s="263">
        <f t="shared" si="11"/>
        <v>0</v>
      </c>
      <c r="J52" s="263">
        <f t="shared" si="11"/>
        <v>0</v>
      </c>
      <c r="K52" s="263">
        <f t="shared" si="11"/>
        <v>0</v>
      </c>
      <c r="L52" s="263">
        <f t="shared" si="11"/>
        <v>0</v>
      </c>
    </row>
    <row r="53" spans="2:12" hidden="1">
      <c r="B53" s="82" t="s">
        <v>181</v>
      </c>
      <c r="C53" s="71" t="s">
        <v>182</v>
      </c>
      <c r="D53" s="261"/>
      <c r="E53" s="261"/>
      <c r="F53" s="261"/>
      <c r="G53" s="261"/>
      <c r="H53" s="261"/>
      <c r="I53" s="261"/>
      <c r="J53" s="261"/>
      <c r="K53" s="261"/>
      <c r="L53" s="261"/>
    </row>
    <row r="54" spans="2:12" hidden="1">
      <c r="B54" s="82" t="s">
        <v>183</v>
      </c>
      <c r="C54" s="71" t="s">
        <v>184</v>
      </c>
      <c r="D54" s="261"/>
      <c r="E54" s="261"/>
      <c r="F54" s="261"/>
      <c r="G54" s="261"/>
      <c r="H54" s="261"/>
      <c r="I54" s="261"/>
      <c r="J54" s="261"/>
      <c r="K54" s="261"/>
      <c r="L54" s="261"/>
    </row>
    <row r="55" spans="2:12" ht="23.25" hidden="1">
      <c r="B55" s="82" t="s">
        <v>185</v>
      </c>
      <c r="C55" s="71" t="s">
        <v>186</v>
      </c>
      <c r="D55" s="261"/>
      <c r="E55" s="261"/>
      <c r="F55" s="261"/>
      <c r="G55" s="261"/>
      <c r="H55" s="261"/>
      <c r="I55" s="261"/>
      <c r="J55" s="261"/>
      <c r="K55" s="261"/>
      <c r="L55" s="261"/>
    </row>
    <row r="56" spans="2:12" ht="23.25" hidden="1">
      <c r="B56" s="82" t="s">
        <v>187</v>
      </c>
      <c r="C56" s="71" t="s">
        <v>188</v>
      </c>
      <c r="D56" s="261"/>
      <c r="E56" s="261"/>
      <c r="F56" s="261"/>
      <c r="G56" s="261"/>
      <c r="H56" s="261"/>
      <c r="I56" s="261"/>
      <c r="J56" s="261"/>
      <c r="K56" s="261"/>
      <c r="L56" s="261"/>
    </row>
    <row r="57" spans="2:12" ht="34.5" hidden="1">
      <c r="B57" s="82" t="s">
        <v>189</v>
      </c>
      <c r="C57" s="71" t="s">
        <v>190</v>
      </c>
      <c r="D57" s="261"/>
      <c r="E57" s="261"/>
      <c r="F57" s="261"/>
      <c r="G57" s="261"/>
      <c r="H57" s="261"/>
      <c r="I57" s="261"/>
      <c r="J57" s="261"/>
      <c r="K57" s="261"/>
      <c r="L57" s="261"/>
    </row>
    <row r="58" spans="2:12" hidden="1">
      <c r="B58" s="82" t="s">
        <v>191</v>
      </c>
      <c r="C58" s="71" t="s">
        <v>192</v>
      </c>
      <c r="D58" s="261"/>
      <c r="E58" s="261"/>
      <c r="F58" s="261"/>
      <c r="G58" s="261"/>
      <c r="H58" s="261"/>
      <c r="I58" s="261"/>
      <c r="J58" s="261"/>
      <c r="K58" s="261"/>
      <c r="L58" s="261"/>
    </row>
    <row r="59" spans="2:12" ht="23.25" hidden="1">
      <c r="B59" s="118" t="s">
        <v>193</v>
      </c>
      <c r="C59" s="119" t="s">
        <v>194</v>
      </c>
      <c r="D59" s="263">
        <f>D60+D61+D62+D63</f>
        <v>0</v>
      </c>
      <c r="E59" s="263">
        <f t="shared" ref="E59:L59" si="12">E60+E61+E62+E63</f>
        <v>0</v>
      </c>
      <c r="F59" s="263">
        <f t="shared" si="12"/>
        <v>0</v>
      </c>
      <c r="G59" s="263">
        <f t="shared" si="12"/>
        <v>0</v>
      </c>
      <c r="H59" s="263">
        <f t="shared" si="12"/>
        <v>0</v>
      </c>
      <c r="I59" s="263">
        <f t="shared" si="12"/>
        <v>0</v>
      </c>
      <c r="J59" s="263">
        <f t="shared" si="12"/>
        <v>0</v>
      </c>
      <c r="K59" s="263">
        <f t="shared" si="12"/>
        <v>0</v>
      </c>
      <c r="L59" s="263">
        <f t="shared" si="12"/>
        <v>0</v>
      </c>
    </row>
    <row r="60" spans="2:12" ht="34.5" hidden="1">
      <c r="B60" s="82" t="s">
        <v>195</v>
      </c>
      <c r="C60" s="71" t="s">
        <v>196</v>
      </c>
      <c r="D60" s="261"/>
      <c r="E60" s="261"/>
      <c r="F60" s="261"/>
      <c r="G60" s="261"/>
      <c r="H60" s="261"/>
      <c r="I60" s="261"/>
      <c r="J60" s="261"/>
      <c r="K60" s="261"/>
      <c r="L60" s="261"/>
    </row>
    <row r="61" spans="2:12" ht="34.5" hidden="1">
      <c r="B61" s="82" t="s">
        <v>197</v>
      </c>
      <c r="C61" s="71" t="s">
        <v>198</v>
      </c>
      <c r="D61" s="261"/>
      <c r="E61" s="261"/>
      <c r="F61" s="261"/>
      <c r="G61" s="261"/>
      <c r="H61" s="261"/>
      <c r="I61" s="261"/>
      <c r="J61" s="261"/>
      <c r="K61" s="261"/>
      <c r="L61" s="261"/>
    </row>
    <row r="62" spans="2:12" ht="23.25" hidden="1">
      <c r="B62" s="82" t="s">
        <v>199</v>
      </c>
      <c r="C62" s="71" t="s">
        <v>200</v>
      </c>
      <c r="D62" s="261"/>
      <c r="E62" s="261"/>
      <c r="F62" s="261"/>
      <c r="G62" s="261"/>
      <c r="H62" s="261"/>
      <c r="I62" s="261"/>
      <c r="J62" s="261"/>
      <c r="K62" s="261"/>
      <c r="L62" s="261"/>
    </row>
    <row r="63" spans="2:12" ht="34.5" hidden="1">
      <c r="B63" s="82" t="s">
        <v>201</v>
      </c>
      <c r="C63" s="71" t="s">
        <v>202</v>
      </c>
      <c r="D63" s="261"/>
      <c r="E63" s="261"/>
      <c r="F63" s="261"/>
      <c r="G63" s="261"/>
      <c r="H63" s="261"/>
      <c r="I63" s="261"/>
      <c r="J63" s="261"/>
      <c r="K63" s="261"/>
      <c r="L63" s="261"/>
    </row>
    <row r="64" spans="2:12" ht="34.5" hidden="1">
      <c r="B64" s="82" t="s">
        <v>203</v>
      </c>
      <c r="C64" s="71" t="s">
        <v>204</v>
      </c>
      <c r="D64" s="261"/>
      <c r="E64" s="261"/>
      <c r="F64" s="261"/>
      <c r="G64" s="261"/>
      <c r="H64" s="261"/>
      <c r="I64" s="261"/>
      <c r="J64" s="261"/>
      <c r="K64" s="261"/>
      <c r="L64" s="261"/>
    </row>
    <row r="65" spans="2:12" ht="23.25" hidden="1">
      <c r="B65" s="82" t="s">
        <v>205</v>
      </c>
      <c r="C65" s="71" t="s">
        <v>206</v>
      </c>
      <c r="D65" s="268"/>
      <c r="E65" s="268"/>
      <c r="F65" s="268"/>
      <c r="G65" s="268"/>
      <c r="H65" s="268"/>
      <c r="I65" s="268"/>
      <c r="J65" s="268"/>
      <c r="K65" s="268"/>
      <c r="L65" s="268"/>
    </row>
    <row r="66" spans="2:12" ht="23.25" hidden="1">
      <c r="B66" s="82" t="s">
        <v>207</v>
      </c>
      <c r="C66" s="71" t="s">
        <v>208</v>
      </c>
      <c r="D66" s="268"/>
      <c r="E66" s="268"/>
      <c r="F66" s="268"/>
      <c r="G66" s="268"/>
      <c r="H66" s="268"/>
      <c r="I66" s="268"/>
      <c r="J66" s="268"/>
      <c r="K66" s="268"/>
      <c r="L66" s="268"/>
    </row>
    <row r="67" spans="2:12">
      <c r="B67" s="112" t="s">
        <v>209</v>
      </c>
      <c r="C67" s="70">
        <v>226</v>
      </c>
      <c r="D67" s="269">
        <f t="shared" ref="D67:L67" si="13">D68+D71+D72+D73+D74+D75+D76+D82</f>
        <v>119300</v>
      </c>
      <c r="E67" s="269">
        <f t="shared" si="13"/>
        <v>119300</v>
      </c>
      <c r="F67" s="269">
        <f t="shared" si="13"/>
        <v>0</v>
      </c>
      <c r="G67" s="269">
        <f t="shared" si="13"/>
        <v>119300</v>
      </c>
      <c r="H67" s="269">
        <f t="shared" si="13"/>
        <v>119300</v>
      </c>
      <c r="I67" s="269">
        <f t="shared" si="13"/>
        <v>0</v>
      </c>
      <c r="J67" s="269">
        <f t="shared" si="13"/>
        <v>119300</v>
      </c>
      <c r="K67" s="269">
        <f t="shared" si="13"/>
        <v>119300</v>
      </c>
      <c r="L67" s="269">
        <f t="shared" si="13"/>
        <v>0</v>
      </c>
    </row>
    <row r="68" spans="2:12" ht="79.5" hidden="1">
      <c r="B68" s="118" t="s">
        <v>210</v>
      </c>
      <c r="C68" s="119" t="s">
        <v>211</v>
      </c>
      <c r="D68" s="270">
        <f>D69+D70</f>
        <v>0</v>
      </c>
      <c r="E68" s="270">
        <f t="shared" ref="E68:L68" si="14">E69+E70</f>
        <v>0</v>
      </c>
      <c r="F68" s="270">
        <f t="shared" si="14"/>
        <v>0</v>
      </c>
      <c r="G68" s="270">
        <f t="shared" si="14"/>
        <v>0</v>
      </c>
      <c r="H68" s="270">
        <f t="shared" si="14"/>
        <v>0</v>
      </c>
      <c r="I68" s="270">
        <f t="shared" si="14"/>
        <v>0</v>
      </c>
      <c r="J68" s="270">
        <f t="shared" si="14"/>
        <v>0</v>
      </c>
      <c r="K68" s="270">
        <f t="shared" si="14"/>
        <v>0</v>
      </c>
      <c r="L68" s="270">
        <f t="shared" si="14"/>
        <v>0</v>
      </c>
    </row>
    <row r="69" spans="2:12" ht="23.25" hidden="1">
      <c r="B69" s="82" t="s">
        <v>212</v>
      </c>
      <c r="C69" s="71" t="s">
        <v>213</v>
      </c>
      <c r="D69" s="268"/>
      <c r="E69" s="268"/>
      <c r="F69" s="268"/>
      <c r="G69" s="268"/>
      <c r="H69" s="268"/>
      <c r="I69" s="268"/>
      <c r="J69" s="268"/>
      <c r="K69" s="268"/>
      <c r="L69" s="268"/>
    </row>
    <row r="70" spans="2:12" ht="23.25" hidden="1">
      <c r="B70" s="82" t="s">
        <v>214</v>
      </c>
      <c r="C70" s="71" t="s">
        <v>215</v>
      </c>
      <c r="D70" s="268"/>
      <c r="E70" s="268"/>
      <c r="F70" s="268"/>
      <c r="G70" s="268"/>
      <c r="H70" s="268"/>
      <c r="I70" s="268"/>
      <c r="J70" s="268"/>
      <c r="K70" s="268"/>
      <c r="L70" s="268"/>
    </row>
    <row r="71" spans="2:12" hidden="1">
      <c r="B71" s="82" t="s">
        <v>216</v>
      </c>
      <c r="C71" s="71" t="s">
        <v>217</v>
      </c>
      <c r="D71" s="268"/>
      <c r="E71" s="268"/>
      <c r="F71" s="268"/>
      <c r="G71" s="268"/>
      <c r="H71" s="268"/>
      <c r="I71" s="268"/>
      <c r="J71" s="268"/>
      <c r="K71" s="268"/>
      <c r="L71" s="268"/>
    </row>
    <row r="72" spans="2:12" hidden="1">
      <c r="B72" s="82" t="s">
        <v>218</v>
      </c>
      <c r="C72" s="71" t="s">
        <v>219</v>
      </c>
      <c r="D72" s="268"/>
      <c r="E72" s="268"/>
      <c r="F72" s="268"/>
      <c r="G72" s="268"/>
      <c r="H72" s="268"/>
      <c r="I72" s="268"/>
      <c r="J72" s="268"/>
      <c r="K72" s="268"/>
      <c r="L72" s="268"/>
    </row>
    <row r="73" spans="2:12" ht="23.25" hidden="1">
      <c r="B73" s="82" t="s">
        <v>220</v>
      </c>
      <c r="C73" s="71" t="s">
        <v>221</v>
      </c>
      <c r="D73" s="268"/>
      <c r="E73" s="268"/>
      <c r="F73" s="268"/>
      <c r="G73" s="268"/>
      <c r="H73" s="268"/>
      <c r="I73" s="268"/>
      <c r="J73" s="268"/>
      <c r="K73" s="268"/>
      <c r="L73" s="268"/>
    </row>
    <row r="74" spans="2:12" hidden="1">
      <c r="B74" s="82" t="s">
        <v>222</v>
      </c>
      <c r="C74" s="71" t="s">
        <v>223</v>
      </c>
      <c r="D74" s="268"/>
      <c r="E74" s="268"/>
      <c r="F74" s="268"/>
      <c r="G74" s="268"/>
      <c r="H74" s="268"/>
      <c r="I74" s="268"/>
      <c r="J74" s="268"/>
      <c r="K74" s="268"/>
      <c r="L74" s="268"/>
    </row>
    <row r="75" spans="2:12" ht="54" customHeight="1">
      <c r="B75" s="82" t="s">
        <v>224</v>
      </c>
      <c r="C75" s="71" t="s">
        <v>225</v>
      </c>
      <c r="D75" s="268">
        <v>3000</v>
      </c>
      <c r="E75" s="268">
        <v>3000</v>
      </c>
      <c r="F75" s="268"/>
      <c r="G75" s="268">
        <v>3000</v>
      </c>
      <c r="H75" s="268">
        <v>3000</v>
      </c>
      <c r="I75" s="268"/>
      <c r="J75" s="268">
        <v>3000</v>
      </c>
      <c r="K75" s="268">
        <v>3000</v>
      </c>
      <c r="L75" s="268"/>
    </row>
    <row r="76" spans="2:12" ht="24.75" customHeight="1">
      <c r="B76" s="118" t="s">
        <v>226</v>
      </c>
      <c r="C76" s="119" t="s">
        <v>227</v>
      </c>
      <c r="D76" s="271">
        <f>D77+D78</f>
        <v>116300</v>
      </c>
      <c r="E76" s="271">
        <f t="shared" ref="E76:L76" si="15">E77+E78</f>
        <v>116300</v>
      </c>
      <c r="F76" s="271">
        <f t="shared" si="15"/>
        <v>0</v>
      </c>
      <c r="G76" s="271">
        <f t="shared" si="15"/>
        <v>116300</v>
      </c>
      <c r="H76" s="271">
        <f t="shared" si="15"/>
        <v>116300</v>
      </c>
      <c r="I76" s="271">
        <f t="shared" si="15"/>
        <v>0</v>
      </c>
      <c r="J76" s="271">
        <f t="shared" si="15"/>
        <v>116300</v>
      </c>
      <c r="K76" s="271">
        <f t="shared" si="15"/>
        <v>116300</v>
      </c>
      <c r="L76" s="271">
        <f t="shared" si="15"/>
        <v>0</v>
      </c>
    </row>
    <row r="77" spans="2:12" hidden="1">
      <c r="B77" s="82" t="s">
        <v>228</v>
      </c>
      <c r="C77" s="71" t="s">
        <v>229</v>
      </c>
      <c r="D77" s="268"/>
      <c r="E77" s="268"/>
      <c r="F77" s="268"/>
      <c r="G77" s="268"/>
      <c r="H77" s="268"/>
      <c r="I77" s="268"/>
      <c r="J77" s="268"/>
      <c r="K77" s="268"/>
      <c r="L77" s="268"/>
    </row>
    <row r="78" spans="2:12" ht="24.75" customHeight="1">
      <c r="B78" s="82" t="s">
        <v>230</v>
      </c>
      <c r="C78" s="71" t="s">
        <v>231</v>
      </c>
      <c r="D78" s="272">
        <f>D79+D80+D81</f>
        <v>116300</v>
      </c>
      <c r="E78" s="272">
        <f t="shared" ref="E78:L78" si="16">E79+E80+E81</f>
        <v>116300</v>
      </c>
      <c r="F78" s="272">
        <f t="shared" si="16"/>
        <v>0</v>
      </c>
      <c r="G78" s="272">
        <f t="shared" si="16"/>
        <v>116300</v>
      </c>
      <c r="H78" s="272">
        <f t="shared" si="16"/>
        <v>116300</v>
      </c>
      <c r="I78" s="272">
        <f t="shared" si="16"/>
        <v>0</v>
      </c>
      <c r="J78" s="272">
        <f t="shared" si="16"/>
        <v>116300</v>
      </c>
      <c r="K78" s="272">
        <f t="shared" si="16"/>
        <v>116300</v>
      </c>
      <c r="L78" s="272">
        <f t="shared" si="16"/>
        <v>0</v>
      </c>
    </row>
    <row r="79" spans="2:12" ht="15.75" customHeight="1">
      <c r="B79" s="114" t="s">
        <v>232</v>
      </c>
      <c r="C79" s="115" t="s">
        <v>233</v>
      </c>
      <c r="D79" s="273"/>
      <c r="E79" s="273"/>
      <c r="F79" s="273"/>
      <c r="G79" s="273"/>
      <c r="H79" s="273"/>
      <c r="I79" s="273"/>
      <c r="J79" s="273"/>
      <c r="K79" s="273"/>
      <c r="L79" s="273"/>
    </row>
    <row r="80" spans="2:12" ht="13.5" customHeight="1">
      <c r="B80" s="114" t="s">
        <v>234</v>
      </c>
      <c r="C80" s="115" t="s">
        <v>235</v>
      </c>
      <c r="D80" s="273">
        <v>116300</v>
      </c>
      <c r="E80" s="273">
        <v>116300</v>
      </c>
      <c r="F80" s="273"/>
      <c r="G80" s="273">
        <v>116300</v>
      </c>
      <c r="H80" s="273">
        <v>116300</v>
      </c>
      <c r="I80" s="273"/>
      <c r="J80" s="273">
        <v>116300</v>
      </c>
      <c r="K80" s="273">
        <v>116300</v>
      </c>
      <c r="L80" s="273"/>
    </row>
    <row r="81" spans="2:12" ht="23.25" hidden="1">
      <c r="B81" s="114" t="s">
        <v>236</v>
      </c>
      <c r="C81" s="115" t="s">
        <v>237</v>
      </c>
      <c r="D81" s="273"/>
      <c r="E81" s="273"/>
      <c r="F81" s="273"/>
      <c r="G81" s="273"/>
      <c r="H81" s="273"/>
      <c r="I81" s="273"/>
      <c r="J81" s="273"/>
      <c r="K81" s="273"/>
      <c r="L81" s="273"/>
    </row>
    <row r="82" spans="2:12" ht="23.25" hidden="1">
      <c r="B82" s="82" t="s">
        <v>238</v>
      </c>
      <c r="C82" s="71" t="s">
        <v>239</v>
      </c>
      <c r="D82" s="268"/>
      <c r="E82" s="268"/>
      <c r="F82" s="268"/>
      <c r="G82" s="268"/>
      <c r="H82" s="268"/>
      <c r="I82" s="268"/>
      <c r="J82" s="268"/>
      <c r="K82" s="268"/>
      <c r="L82" s="268"/>
    </row>
    <row r="83" spans="2:12" hidden="1">
      <c r="B83" s="112" t="s">
        <v>75</v>
      </c>
      <c r="C83" s="70"/>
      <c r="D83" s="274"/>
      <c r="E83" s="274"/>
      <c r="F83" s="274"/>
      <c r="G83" s="274"/>
      <c r="H83" s="274"/>
      <c r="I83" s="274"/>
      <c r="J83" s="274"/>
      <c r="K83" s="274"/>
      <c r="L83" s="274"/>
    </row>
    <row r="84" spans="2:12" ht="33" hidden="1">
      <c r="B84" s="76" t="s">
        <v>240</v>
      </c>
      <c r="C84" s="65"/>
      <c r="D84" s="274"/>
      <c r="E84" s="274"/>
      <c r="F84" s="274"/>
      <c r="G84" s="274"/>
      <c r="H84" s="274"/>
      <c r="I84" s="274"/>
      <c r="J84" s="274"/>
      <c r="K84" s="274"/>
      <c r="L84" s="274"/>
    </row>
    <row r="85" spans="2:12" hidden="1">
      <c r="B85" s="82" t="s">
        <v>241</v>
      </c>
      <c r="C85" s="71"/>
      <c r="D85" s="268"/>
      <c r="E85" s="268"/>
      <c r="F85" s="268"/>
      <c r="G85" s="268"/>
      <c r="H85" s="268"/>
      <c r="I85" s="268"/>
      <c r="J85" s="268"/>
      <c r="K85" s="268"/>
      <c r="L85" s="268"/>
    </row>
    <row r="86" spans="2:12" hidden="1">
      <c r="B86" s="112" t="s">
        <v>242</v>
      </c>
      <c r="C86" s="70">
        <v>260</v>
      </c>
      <c r="D86" s="269">
        <f>D87</f>
        <v>0</v>
      </c>
      <c r="E86" s="269">
        <f t="shared" ref="E86:L86" si="17">E87</f>
        <v>0</v>
      </c>
      <c r="F86" s="269">
        <f t="shared" si="17"/>
        <v>0</v>
      </c>
      <c r="G86" s="269">
        <f t="shared" si="17"/>
        <v>0</v>
      </c>
      <c r="H86" s="269">
        <f t="shared" si="17"/>
        <v>0</v>
      </c>
      <c r="I86" s="269">
        <f t="shared" si="17"/>
        <v>0</v>
      </c>
      <c r="J86" s="269">
        <f t="shared" si="17"/>
        <v>0</v>
      </c>
      <c r="K86" s="269">
        <f t="shared" si="17"/>
        <v>0</v>
      </c>
      <c r="L86" s="269">
        <f t="shared" si="17"/>
        <v>0</v>
      </c>
    </row>
    <row r="87" spans="2:12" ht="22.5" hidden="1">
      <c r="B87" s="76" t="s">
        <v>243</v>
      </c>
      <c r="C87" s="65">
        <v>262</v>
      </c>
      <c r="D87" s="269">
        <f>D88+D89</f>
        <v>0</v>
      </c>
      <c r="E87" s="269">
        <f t="shared" ref="E87:L87" si="18">E88+E89</f>
        <v>0</v>
      </c>
      <c r="F87" s="269">
        <f t="shared" si="18"/>
        <v>0</v>
      </c>
      <c r="G87" s="269">
        <f t="shared" si="18"/>
        <v>0</v>
      </c>
      <c r="H87" s="269">
        <f t="shared" si="18"/>
        <v>0</v>
      </c>
      <c r="I87" s="269">
        <f t="shared" si="18"/>
        <v>0</v>
      </c>
      <c r="J87" s="269">
        <f t="shared" si="18"/>
        <v>0</v>
      </c>
      <c r="K87" s="269">
        <f t="shared" si="18"/>
        <v>0</v>
      </c>
      <c r="L87" s="269">
        <f t="shared" si="18"/>
        <v>0</v>
      </c>
    </row>
    <row r="88" spans="2:12" ht="23.25" hidden="1">
      <c r="B88" s="82" t="s">
        <v>244</v>
      </c>
      <c r="C88" s="71" t="s">
        <v>245</v>
      </c>
      <c r="D88" s="268"/>
      <c r="E88" s="268"/>
      <c r="F88" s="268"/>
      <c r="G88" s="268"/>
      <c r="H88" s="268"/>
      <c r="I88" s="268"/>
      <c r="J88" s="268"/>
      <c r="K88" s="268"/>
      <c r="L88" s="268"/>
    </row>
    <row r="89" spans="2:12" ht="23.25" hidden="1">
      <c r="B89" s="82" t="s">
        <v>246</v>
      </c>
      <c r="C89" s="71" t="s">
        <v>247</v>
      </c>
      <c r="D89" s="268"/>
      <c r="E89" s="268"/>
      <c r="F89" s="268"/>
      <c r="G89" s="268"/>
      <c r="H89" s="268"/>
      <c r="I89" s="268"/>
      <c r="J89" s="268"/>
      <c r="K89" s="268"/>
      <c r="L89" s="268"/>
    </row>
    <row r="90" spans="2:12" hidden="1">
      <c r="B90" s="112" t="s">
        <v>248</v>
      </c>
      <c r="C90" s="70">
        <v>290</v>
      </c>
      <c r="D90" s="269">
        <f>D91+D92+D93+D94+D95</f>
        <v>0</v>
      </c>
      <c r="E90" s="269">
        <f t="shared" ref="E90:L90" si="19">E91+E92+E93+E94+E95</f>
        <v>0</v>
      </c>
      <c r="F90" s="269">
        <f t="shared" si="19"/>
        <v>0</v>
      </c>
      <c r="G90" s="269">
        <f t="shared" si="19"/>
        <v>0</v>
      </c>
      <c r="H90" s="269">
        <f t="shared" si="19"/>
        <v>0</v>
      </c>
      <c r="I90" s="269">
        <f t="shared" si="19"/>
        <v>0</v>
      </c>
      <c r="J90" s="269">
        <f t="shared" si="19"/>
        <v>0</v>
      </c>
      <c r="K90" s="269">
        <f t="shared" si="19"/>
        <v>0</v>
      </c>
      <c r="L90" s="269">
        <f t="shared" si="19"/>
        <v>0</v>
      </c>
    </row>
    <row r="91" spans="2:12" ht="57" hidden="1">
      <c r="B91" s="82" t="s">
        <v>249</v>
      </c>
      <c r="C91" s="71" t="s">
        <v>250</v>
      </c>
      <c r="D91" s="268"/>
      <c r="E91" s="268"/>
      <c r="F91" s="268"/>
      <c r="G91" s="268"/>
      <c r="H91" s="268"/>
      <c r="I91" s="268"/>
      <c r="J91" s="268"/>
      <c r="K91" s="268"/>
      <c r="L91" s="268"/>
    </row>
    <row r="92" spans="2:12" hidden="1">
      <c r="B92" s="82" t="s">
        <v>251</v>
      </c>
      <c r="C92" s="71" t="s">
        <v>252</v>
      </c>
      <c r="D92" s="268"/>
      <c r="E92" s="268"/>
      <c r="F92" s="268"/>
      <c r="G92" s="268"/>
      <c r="H92" s="268"/>
      <c r="I92" s="268"/>
      <c r="J92" s="268"/>
      <c r="K92" s="268"/>
      <c r="L92" s="268"/>
    </row>
    <row r="93" spans="2:12" ht="45.75" hidden="1">
      <c r="B93" s="82" t="s">
        <v>253</v>
      </c>
      <c r="C93" s="71" t="s">
        <v>254</v>
      </c>
      <c r="D93" s="268"/>
      <c r="E93" s="268"/>
      <c r="F93" s="268"/>
      <c r="G93" s="268"/>
      <c r="H93" s="268"/>
      <c r="I93" s="268"/>
      <c r="J93" s="268"/>
      <c r="K93" s="268"/>
      <c r="L93" s="268"/>
    </row>
    <row r="94" spans="2:12" ht="23.25" hidden="1">
      <c r="B94" s="82" t="s">
        <v>255</v>
      </c>
      <c r="C94" s="71" t="s">
        <v>256</v>
      </c>
      <c r="D94" s="268"/>
      <c r="E94" s="268"/>
      <c r="F94" s="268"/>
      <c r="G94" s="268"/>
      <c r="H94" s="268"/>
      <c r="I94" s="268"/>
      <c r="J94" s="268"/>
      <c r="K94" s="268"/>
      <c r="L94" s="268"/>
    </row>
    <row r="95" spans="2:12" hidden="1">
      <c r="B95" s="82" t="s">
        <v>257</v>
      </c>
      <c r="C95" s="71" t="s">
        <v>258</v>
      </c>
      <c r="D95" s="268"/>
      <c r="E95" s="268"/>
      <c r="F95" s="268"/>
      <c r="G95" s="268"/>
      <c r="H95" s="268"/>
      <c r="I95" s="268"/>
      <c r="J95" s="268"/>
      <c r="K95" s="268"/>
      <c r="L95" s="268"/>
    </row>
    <row r="96" spans="2:12" ht="19.5" customHeight="1">
      <c r="B96" s="112" t="s">
        <v>259</v>
      </c>
      <c r="C96" s="70">
        <v>300</v>
      </c>
      <c r="D96" s="269">
        <f>D97+D99</f>
        <v>4300</v>
      </c>
      <c r="E96" s="269">
        <f t="shared" ref="E96:L96" si="20">E97+E99</f>
        <v>4300</v>
      </c>
      <c r="F96" s="269">
        <f t="shared" si="20"/>
        <v>0</v>
      </c>
      <c r="G96" s="269">
        <f t="shared" si="20"/>
        <v>4300</v>
      </c>
      <c r="H96" s="269">
        <f t="shared" si="20"/>
        <v>4300</v>
      </c>
      <c r="I96" s="269">
        <f t="shared" si="20"/>
        <v>0</v>
      </c>
      <c r="J96" s="269">
        <f t="shared" si="20"/>
        <v>4300</v>
      </c>
      <c r="K96" s="269">
        <f t="shared" si="20"/>
        <v>4300</v>
      </c>
      <c r="L96" s="269">
        <f t="shared" si="20"/>
        <v>0</v>
      </c>
    </row>
    <row r="97" spans="2:12" ht="22.5" hidden="1">
      <c r="B97" s="76" t="s">
        <v>260</v>
      </c>
      <c r="C97" s="65">
        <v>310</v>
      </c>
      <c r="D97" s="269">
        <f>D98</f>
        <v>0</v>
      </c>
      <c r="E97" s="269">
        <f t="shared" ref="E97:L97" si="21">E98</f>
        <v>0</v>
      </c>
      <c r="F97" s="269">
        <f t="shared" si="21"/>
        <v>0</v>
      </c>
      <c r="G97" s="269">
        <f t="shared" si="21"/>
        <v>0</v>
      </c>
      <c r="H97" s="269">
        <f t="shared" si="21"/>
        <v>0</v>
      </c>
      <c r="I97" s="269">
        <f t="shared" si="21"/>
        <v>0</v>
      </c>
      <c r="J97" s="269">
        <f t="shared" si="21"/>
        <v>0</v>
      </c>
      <c r="K97" s="269">
        <f t="shared" si="21"/>
        <v>0</v>
      </c>
      <c r="L97" s="269">
        <f t="shared" si="21"/>
        <v>0</v>
      </c>
    </row>
    <row r="98" spans="2:12" ht="23.25" hidden="1">
      <c r="B98" s="82" t="s">
        <v>261</v>
      </c>
      <c r="C98" s="71" t="s">
        <v>262</v>
      </c>
      <c r="D98" s="268"/>
      <c r="E98" s="268"/>
      <c r="F98" s="268"/>
      <c r="G98" s="268"/>
      <c r="H98" s="268"/>
      <c r="I98" s="268"/>
      <c r="J98" s="268"/>
      <c r="K98" s="268"/>
      <c r="L98" s="268"/>
    </row>
    <row r="99" spans="2:12" ht="27.75" customHeight="1">
      <c r="B99" s="76" t="s">
        <v>263</v>
      </c>
      <c r="C99" s="65">
        <v>340</v>
      </c>
      <c r="D99" s="269">
        <f>D100</f>
        <v>4300</v>
      </c>
      <c r="E99" s="269">
        <f t="shared" ref="E99:L99" si="22">E100</f>
        <v>4300</v>
      </c>
      <c r="F99" s="269">
        <f t="shared" si="22"/>
        <v>0</v>
      </c>
      <c r="G99" s="269">
        <f t="shared" si="22"/>
        <v>4300</v>
      </c>
      <c r="H99" s="269">
        <f t="shared" si="22"/>
        <v>4300</v>
      </c>
      <c r="I99" s="269">
        <f t="shared" si="22"/>
        <v>0</v>
      </c>
      <c r="J99" s="269">
        <f t="shared" si="22"/>
        <v>4300</v>
      </c>
      <c r="K99" s="269">
        <f t="shared" si="22"/>
        <v>4300</v>
      </c>
      <c r="L99" s="269">
        <f t="shared" si="22"/>
        <v>0</v>
      </c>
    </row>
    <row r="100" spans="2:12" ht="29.25" customHeight="1">
      <c r="B100" s="76" t="s">
        <v>264</v>
      </c>
      <c r="C100" s="65" t="s">
        <v>265</v>
      </c>
      <c r="D100" s="269">
        <f>D101+D102+D103+D104+D105+D106</f>
        <v>4300</v>
      </c>
      <c r="E100" s="269">
        <f t="shared" ref="E100:L100" si="23">E101+E102+E103+E104+E105+E106</f>
        <v>4300</v>
      </c>
      <c r="F100" s="269">
        <f t="shared" si="23"/>
        <v>0</v>
      </c>
      <c r="G100" s="269">
        <f t="shared" si="23"/>
        <v>4300</v>
      </c>
      <c r="H100" s="269">
        <f t="shared" si="23"/>
        <v>4300</v>
      </c>
      <c r="I100" s="269">
        <f t="shared" si="23"/>
        <v>0</v>
      </c>
      <c r="J100" s="269">
        <f t="shared" si="23"/>
        <v>4300</v>
      </c>
      <c r="K100" s="269">
        <f t="shared" si="23"/>
        <v>4300</v>
      </c>
      <c r="L100" s="269">
        <f t="shared" si="23"/>
        <v>0</v>
      </c>
    </row>
    <row r="101" spans="2:12" ht="23.25" hidden="1">
      <c r="B101" s="82" t="s">
        <v>266</v>
      </c>
      <c r="C101" s="71" t="s">
        <v>267</v>
      </c>
      <c r="D101" s="268"/>
      <c r="E101" s="268"/>
      <c r="F101" s="268"/>
      <c r="G101" s="268"/>
      <c r="H101" s="268"/>
      <c r="I101" s="268"/>
      <c r="J101" s="268"/>
      <c r="K101" s="268"/>
      <c r="L101" s="268"/>
    </row>
    <row r="102" spans="2:12" hidden="1">
      <c r="B102" s="82" t="s">
        <v>268</v>
      </c>
      <c r="C102" s="71" t="s">
        <v>269</v>
      </c>
      <c r="D102" s="268"/>
      <c r="E102" s="268"/>
      <c r="F102" s="268"/>
      <c r="G102" s="268"/>
      <c r="H102" s="268"/>
      <c r="I102" s="268"/>
      <c r="J102" s="268"/>
      <c r="K102" s="268"/>
      <c r="L102" s="268"/>
    </row>
    <row r="103" spans="2:12" hidden="1">
      <c r="B103" s="82" t="s">
        <v>270</v>
      </c>
      <c r="C103" s="71" t="s">
        <v>271</v>
      </c>
      <c r="D103" s="268"/>
      <c r="E103" s="268"/>
      <c r="F103" s="268"/>
      <c r="G103" s="268"/>
      <c r="H103" s="268"/>
      <c r="I103" s="268"/>
      <c r="J103" s="268"/>
      <c r="K103" s="268"/>
      <c r="L103" s="268"/>
    </row>
    <row r="104" spans="2:12" hidden="1">
      <c r="B104" s="82" t="s">
        <v>272</v>
      </c>
      <c r="C104" s="71" t="s">
        <v>273</v>
      </c>
      <c r="D104" s="268"/>
      <c r="E104" s="268"/>
      <c r="F104" s="268"/>
      <c r="G104" s="268"/>
      <c r="H104" s="268"/>
      <c r="I104" s="268"/>
      <c r="J104" s="268"/>
      <c r="K104" s="268"/>
      <c r="L104" s="268"/>
    </row>
    <row r="105" spans="2:12" ht="17.25" customHeight="1">
      <c r="B105" s="82" t="s">
        <v>274</v>
      </c>
      <c r="C105" s="71" t="s">
        <v>275</v>
      </c>
      <c r="D105" s="268"/>
      <c r="E105" s="268"/>
      <c r="F105" s="268"/>
      <c r="G105" s="268"/>
      <c r="H105" s="268"/>
      <c r="I105" s="268"/>
      <c r="J105" s="268"/>
      <c r="K105" s="268"/>
      <c r="L105" s="268"/>
    </row>
    <row r="106" spans="2:12" ht="15.75" customHeight="1">
      <c r="B106" s="127" t="s">
        <v>276</v>
      </c>
      <c r="C106" s="128" t="s">
        <v>277</v>
      </c>
      <c r="D106" s="275">
        <f>D107+D108</f>
        <v>4300</v>
      </c>
      <c r="E106" s="275">
        <f t="shared" ref="E106:L106" si="24">E107+E108</f>
        <v>4300</v>
      </c>
      <c r="F106" s="275">
        <f t="shared" si="24"/>
        <v>0</v>
      </c>
      <c r="G106" s="275">
        <f t="shared" si="24"/>
        <v>4300</v>
      </c>
      <c r="H106" s="275">
        <f t="shared" si="24"/>
        <v>4300</v>
      </c>
      <c r="I106" s="275">
        <f t="shared" si="24"/>
        <v>0</v>
      </c>
      <c r="J106" s="275">
        <f t="shared" si="24"/>
        <v>4300</v>
      </c>
      <c r="K106" s="275">
        <f t="shared" si="24"/>
        <v>4300</v>
      </c>
      <c r="L106" s="275">
        <f t="shared" si="24"/>
        <v>0</v>
      </c>
    </row>
    <row r="107" spans="2:12" ht="13.5" customHeight="1">
      <c r="B107" s="127" t="s">
        <v>278</v>
      </c>
      <c r="C107" s="128" t="s">
        <v>279</v>
      </c>
      <c r="D107" s="276">
        <v>1900</v>
      </c>
      <c r="E107" s="276">
        <v>1900</v>
      </c>
      <c r="F107" s="276"/>
      <c r="G107" s="276">
        <v>1900</v>
      </c>
      <c r="H107" s="276">
        <v>1900</v>
      </c>
      <c r="I107" s="276"/>
      <c r="J107" s="276">
        <v>1900</v>
      </c>
      <c r="K107" s="276">
        <v>1900</v>
      </c>
      <c r="L107" s="276"/>
    </row>
    <row r="108" spans="2:12" ht="14.25" customHeight="1">
      <c r="B108" s="82" t="s">
        <v>280</v>
      </c>
      <c r="C108" s="71" t="s">
        <v>281</v>
      </c>
      <c r="D108" s="268">
        <v>2400</v>
      </c>
      <c r="E108" s="268">
        <v>2400</v>
      </c>
      <c r="F108" s="268"/>
      <c r="G108" s="268">
        <v>2400</v>
      </c>
      <c r="H108" s="268">
        <v>2400</v>
      </c>
      <c r="I108" s="268"/>
      <c r="J108" s="268">
        <v>2400</v>
      </c>
      <c r="K108" s="268">
        <v>2400</v>
      </c>
      <c r="L108" s="268"/>
    </row>
    <row r="109" spans="2:12" ht="21" hidden="1">
      <c r="B109" s="55" t="s">
        <v>282</v>
      </c>
      <c r="C109" s="56" t="s">
        <v>61</v>
      </c>
      <c r="D109" s="123"/>
      <c r="E109" s="123"/>
      <c r="F109" s="123"/>
      <c r="G109" s="123"/>
      <c r="H109" s="123"/>
      <c r="I109" s="123"/>
      <c r="J109" s="123"/>
      <c r="K109" s="123"/>
      <c r="L109" s="123"/>
    </row>
    <row r="110" spans="2:12" hidden="1">
      <c r="B110" s="51" t="s">
        <v>26</v>
      </c>
      <c r="C110" s="294" t="s">
        <v>61</v>
      </c>
      <c r="D110" s="120"/>
      <c r="E110" s="120"/>
      <c r="F110" s="120"/>
      <c r="G110" s="120"/>
      <c r="H110" s="120"/>
      <c r="I110" s="120"/>
      <c r="J110" s="120"/>
      <c r="K110" s="120"/>
      <c r="L110" s="120"/>
    </row>
    <row r="111" spans="2:12" ht="33.75" hidden="1">
      <c r="B111" s="130" t="s">
        <v>283</v>
      </c>
      <c r="C111" s="131" t="s">
        <v>61</v>
      </c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 ht="22.5" hidden="1">
      <c r="B112" s="51" t="s">
        <v>284</v>
      </c>
      <c r="C112" s="294" t="s">
        <v>61</v>
      </c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 hidden="1">
      <c r="B113" s="51" t="s">
        <v>285</v>
      </c>
      <c r="C113" s="294" t="s">
        <v>61</v>
      </c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 ht="22.5" hidden="1">
      <c r="B114" s="51" t="s">
        <v>286</v>
      </c>
      <c r="C114" s="294" t="s">
        <v>61</v>
      </c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 ht="9.75" customHeight="1">
      <c r="C115" s="16"/>
    </row>
    <row r="116" spans="2:12">
      <c r="B116" s="83" t="s">
        <v>426</v>
      </c>
      <c r="C116" s="296"/>
      <c r="E116" t="s">
        <v>427</v>
      </c>
    </row>
    <row r="117" spans="2:12" ht="2.25" customHeight="1">
      <c r="B117" s="83"/>
      <c r="C117" s="296"/>
    </row>
    <row r="118" spans="2:12">
      <c r="B118" s="83" t="s">
        <v>115</v>
      </c>
      <c r="C118" s="296"/>
    </row>
    <row r="119" spans="2:12" ht="9.75" customHeight="1">
      <c r="B119" s="295"/>
      <c r="C119" s="16"/>
    </row>
    <row r="120" spans="2:12" hidden="1">
      <c r="B120" s="295"/>
      <c r="C120" s="16"/>
    </row>
    <row r="121" spans="2:12">
      <c r="B121" s="343" t="s">
        <v>116</v>
      </c>
      <c r="C121" s="343"/>
      <c r="E121" t="s">
        <v>428</v>
      </c>
    </row>
    <row r="122" spans="2:12">
      <c r="B122" s="83" t="s">
        <v>117</v>
      </c>
      <c r="C122" s="296"/>
    </row>
    <row r="123" spans="2:12">
      <c r="B123" s="83" t="s">
        <v>118</v>
      </c>
      <c r="C123" s="296"/>
    </row>
    <row r="124" spans="2:12" ht="9.75" customHeight="1">
      <c r="B124" s="295"/>
      <c r="C124" s="16"/>
    </row>
    <row r="125" spans="2:12" hidden="1">
      <c r="B125" s="295"/>
      <c r="C125" s="16"/>
    </row>
    <row r="126" spans="2:12">
      <c r="B126" s="83" t="s">
        <v>119</v>
      </c>
      <c r="C126" s="296"/>
      <c r="E126" t="s">
        <v>428</v>
      </c>
    </row>
    <row r="127" spans="2:12">
      <c r="B127" s="83" t="s">
        <v>120</v>
      </c>
      <c r="C127" s="296"/>
    </row>
    <row r="128" spans="2:12">
      <c r="B128" s="343"/>
      <c r="C128" s="343"/>
    </row>
    <row r="133" spans="3:3">
      <c r="C133" t="s">
        <v>433</v>
      </c>
    </row>
  </sheetData>
  <mergeCells count="12">
    <mergeCell ref="B121:C121"/>
    <mergeCell ref="B128:C128"/>
    <mergeCell ref="B2:L2"/>
    <mergeCell ref="C4:L4"/>
    <mergeCell ref="B8:B9"/>
    <mergeCell ref="C8:C9"/>
    <mergeCell ref="D8:D9"/>
    <mergeCell ref="E8:F8"/>
    <mergeCell ref="G8:G9"/>
    <mergeCell ref="H8:I8"/>
    <mergeCell ref="J8:J9"/>
    <mergeCell ref="K8:L8"/>
  </mergeCells>
  <hyperlinks>
    <hyperlink ref="B61" r:id="rId1" display="garantf1://3000000.0/"/>
    <hyperlink ref="B111" r:id="rId2" display="garantf1://3000000.0/"/>
  </hyperlinks>
  <pageMargins left="0.31496062992125984" right="0.31496062992125984" top="0.35433070866141736" bottom="0.35433070866141736" header="0.31496062992125984" footer="0.31496062992125984"/>
  <pageSetup paperSize="9" scale="77" orientation="portrait" verticalDpi="0"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8"/>
  <sheetViews>
    <sheetView workbookViewId="0">
      <selection activeCell="C33" sqref="C33"/>
    </sheetView>
  </sheetViews>
  <sheetFormatPr defaultRowHeight="15"/>
  <cols>
    <col min="1" max="1" width="0.42578125" customWidth="1"/>
    <col min="2" max="2" width="24.42578125" customWidth="1"/>
    <col min="3" max="3" width="8.42578125" customWidth="1"/>
    <col min="4" max="4" width="10.140625" customWidth="1"/>
    <col min="5" max="5" width="10.42578125" customWidth="1"/>
    <col min="6" max="6" width="9.7109375" customWidth="1"/>
    <col min="7" max="7" width="10.140625" customWidth="1"/>
    <col min="8" max="9" width="10.5703125" customWidth="1"/>
    <col min="10" max="11" width="10.42578125" customWidth="1"/>
    <col min="12" max="12" width="10.5703125" customWidth="1"/>
  </cols>
  <sheetData>
    <row r="1" spans="2:12" ht="7.5" customHeight="1"/>
    <row r="2" spans="2:12" ht="15.75">
      <c r="B2" s="345" t="s">
        <v>121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2:12" ht="5.2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34.5" customHeight="1">
      <c r="B4" s="99" t="s">
        <v>122</v>
      </c>
      <c r="C4" s="482" t="s">
        <v>451</v>
      </c>
      <c r="D4" s="482"/>
      <c r="E4" s="482"/>
      <c r="F4" s="482"/>
      <c r="G4" s="482"/>
      <c r="H4" s="482"/>
      <c r="I4" s="482"/>
      <c r="J4" s="482"/>
      <c r="K4" s="482"/>
      <c r="L4" s="482"/>
    </row>
    <row r="5" spans="2:12">
      <c r="B5" s="99" t="s">
        <v>123</v>
      </c>
      <c r="C5" s="100"/>
      <c r="D5" s="301" t="s">
        <v>457</v>
      </c>
      <c r="E5" s="101"/>
      <c r="F5" s="101"/>
      <c r="G5" s="102"/>
      <c r="H5" s="102"/>
      <c r="I5" s="102"/>
      <c r="J5" s="102"/>
      <c r="K5" s="102"/>
      <c r="L5" s="102"/>
    </row>
    <row r="6" spans="2:12" ht="17.25" customHeight="1">
      <c r="B6" s="99" t="s">
        <v>124</v>
      </c>
      <c r="C6" s="100"/>
      <c r="D6" s="101" t="s">
        <v>422</v>
      </c>
      <c r="E6" s="101"/>
      <c r="F6" s="101"/>
      <c r="G6" s="102"/>
      <c r="H6" s="102"/>
      <c r="I6" s="102"/>
      <c r="J6" s="102"/>
      <c r="K6" s="102"/>
      <c r="L6" s="102"/>
    </row>
    <row r="7" spans="2:12" ht="8.25" customHeight="1">
      <c r="B7" s="103"/>
      <c r="C7" s="104"/>
      <c r="D7" s="49"/>
      <c r="E7" s="105"/>
      <c r="F7" s="105"/>
    </row>
    <row r="8" spans="2:12">
      <c r="B8" s="331" t="s">
        <v>22</v>
      </c>
      <c r="C8" s="332" t="s">
        <v>125</v>
      </c>
      <c r="D8" s="332" t="s">
        <v>417</v>
      </c>
      <c r="E8" s="331" t="s">
        <v>52</v>
      </c>
      <c r="F8" s="331"/>
      <c r="G8" s="332" t="s">
        <v>418</v>
      </c>
      <c r="H8" s="331" t="s">
        <v>52</v>
      </c>
      <c r="I8" s="331"/>
      <c r="J8" s="331" t="s">
        <v>419</v>
      </c>
      <c r="K8" s="331" t="s">
        <v>52</v>
      </c>
      <c r="L8" s="331"/>
    </row>
    <row r="9" spans="2:12" ht="90">
      <c r="B9" s="331"/>
      <c r="C9" s="334"/>
      <c r="D9" s="334"/>
      <c r="E9" s="294" t="s">
        <v>127</v>
      </c>
      <c r="F9" s="294" t="s">
        <v>128</v>
      </c>
      <c r="G9" s="334"/>
      <c r="H9" s="294" t="s">
        <v>127</v>
      </c>
      <c r="I9" s="51" t="s">
        <v>128</v>
      </c>
      <c r="J9" s="331"/>
      <c r="K9" s="294" t="s">
        <v>127</v>
      </c>
      <c r="L9" s="294" t="s">
        <v>128</v>
      </c>
    </row>
    <row r="10" spans="2:12">
      <c r="B10" s="106" t="s">
        <v>103</v>
      </c>
      <c r="C10" s="107" t="s">
        <v>61</v>
      </c>
      <c r="D10" s="259">
        <f t="shared" ref="D10:L10" si="0">D24</f>
        <v>301700</v>
      </c>
      <c r="E10" s="259">
        <f t="shared" si="0"/>
        <v>301700</v>
      </c>
      <c r="F10" s="259">
        <f t="shared" si="0"/>
        <v>0</v>
      </c>
      <c r="G10" s="259">
        <f t="shared" si="0"/>
        <v>313800</v>
      </c>
      <c r="H10" s="259">
        <f t="shared" si="0"/>
        <v>313800</v>
      </c>
      <c r="I10" s="259">
        <f t="shared" si="0"/>
        <v>0</v>
      </c>
      <c r="J10" s="259">
        <f t="shared" si="0"/>
        <v>326400</v>
      </c>
      <c r="K10" s="259">
        <f t="shared" si="0"/>
        <v>326400</v>
      </c>
      <c r="L10" s="259">
        <f t="shared" si="0"/>
        <v>0</v>
      </c>
    </row>
    <row r="11" spans="2:12" ht="21" hidden="1">
      <c r="B11" s="108" t="s">
        <v>129</v>
      </c>
      <c r="C11" s="109" t="s">
        <v>61</v>
      </c>
      <c r="D11" s="260"/>
      <c r="E11" s="260"/>
      <c r="F11" s="260"/>
      <c r="G11" s="260"/>
      <c r="H11" s="260"/>
      <c r="I11" s="260"/>
      <c r="J11" s="260"/>
      <c r="K11" s="260"/>
      <c r="L11" s="260"/>
    </row>
    <row r="12" spans="2:12" hidden="1">
      <c r="B12" s="110" t="s">
        <v>130</v>
      </c>
      <c r="C12" s="297" t="s">
        <v>61</v>
      </c>
      <c r="D12" s="261"/>
      <c r="E12" s="261"/>
      <c r="F12" s="261"/>
      <c r="G12" s="261"/>
      <c r="H12" s="261"/>
      <c r="I12" s="261"/>
      <c r="J12" s="261"/>
      <c r="K12" s="261"/>
      <c r="L12" s="261"/>
    </row>
    <row r="13" spans="2:12" hidden="1">
      <c r="B13" s="110" t="s">
        <v>131</v>
      </c>
      <c r="C13" s="294" t="s">
        <v>61</v>
      </c>
      <c r="D13" s="261"/>
      <c r="E13" s="261"/>
      <c r="F13" s="261"/>
      <c r="G13" s="261"/>
      <c r="H13" s="261"/>
      <c r="I13" s="261"/>
      <c r="J13" s="261"/>
      <c r="K13" s="261"/>
      <c r="L13" s="261"/>
    </row>
    <row r="14" spans="2:12" ht="84" hidden="1">
      <c r="B14" s="110" t="s">
        <v>132</v>
      </c>
      <c r="C14" s="297" t="s">
        <v>61</v>
      </c>
      <c r="D14" s="261">
        <f>D16+D17</f>
        <v>0</v>
      </c>
      <c r="E14" s="261">
        <f t="shared" ref="E14:L14" si="1">E16+E17</f>
        <v>0</v>
      </c>
      <c r="F14" s="261">
        <f t="shared" si="1"/>
        <v>0</v>
      </c>
      <c r="G14" s="261">
        <f t="shared" si="1"/>
        <v>0</v>
      </c>
      <c r="H14" s="261">
        <f t="shared" si="1"/>
        <v>0</v>
      </c>
      <c r="I14" s="261">
        <f t="shared" si="1"/>
        <v>0</v>
      </c>
      <c r="J14" s="261">
        <f t="shared" si="1"/>
        <v>0</v>
      </c>
      <c r="K14" s="261">
        <f t="shared" si="1"/>
        <v>0</v>
      </c>
      <c r="L14" s="261">
        <f t="shared" si="1"/>
        <v>0</v>
      </c>
    </row>
    <row r="15" spans="2:12" hidden="1">
      <c r="B15" s="51" t="s">
        <v>28</v>
      </c>
      <c r="C15" s="294" t="s">
        <v>61</v>
      </c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2" hidden="1">
      <c r="B16" s="51" t="s">
        <v>133</v>
      </c>
      <c r="C16" s="294" t="s">
        <v>61</v>
      </c>
      <c r="D16" s="261"/>
      <c r="E16" s="261"/>
      <c r="F16" s="261"/>
      <c r="G16" s="261"/>
      <c r="H16" s="261"/>
      <c r="I16" s="261"/>
      <c r="J16" s="261"/>
      <c r="K16" s="261"/>
      <c r="L16" s="261"/>
    </row>
    <row r="17" spans="2:12" hidden="1">
      <c r="B17" s="51" t="s">
        <v>134</v>
      </c>
      <c r="C17" s="294" t="s">
        <v>61</v>
      </c>
      <c r="D17" s="261"/>
      <c r="E17" s="261"/>
      <c r="F17" s="261"/>
      <c r="G17" s="261"/>
      <c r="H17" s="261"/>
      <c r="I17" s="261"/>
      <c r="J17" s="261"/>
      <c r="K17" s="261"/>
      <c r="L17" s="261"/>
    </row>
    <row r="18" spans="2:12" hidden="1">
      <c r="B18" s="51"/>
      <c r="C18" s="294" t="s">
        <v>61</v>
      </c>
      <c r="D18" s="261"/>
      <c r="E18" s="261"/>
      <c r="F18" s="261"/>
      <c r="G18" s="261"/>
      <c r="H18" s="261"/>
      <c r="I18" s="261"/>
      <c r="J18" s="261"/>
      <c r="K18" s="261"/>
      <c r="L18" s="261"/>
    </row>
    <row r="19" spans="2:12" ht="31.5" hidden="1">
      <c r="B19" s="110" t="s">
        <v>135</v>
      </c>
      <c r="C19" s="297" t="s">
        <v>61</v>
      </c>
      <c r="D19" s="261"/>
      <c r="E19" s="261"/>
      <c r="F19" s="261"/>
      <c r="G19" s="261"/>
      <c r="H19" s="261"/>
      <c r="I19" s="261"/>
      <c r="J19" s="261"/>
      <c r="K19" s="261"/>
      <c r="L19" s="261"/>
    </row>
    <row r="20" spans="2:12" hidden="1">
      <c r="B20" s="51" t="s">
        <v>28</v>
      </c>
      <c r="C20" s="294" t="s">
        <v>61</v>
      </c>
      <c r="D20" s="261"/>
      <c r="E20" s="261"/>
      <c r="F20" s="261"/>
      <c r="G20" s="261"/>
      <c r="H20" s="261"/>
      <c r="I20" s="261"/>
      <c r="J20" s="261"/>
      <c r="K20" s="261"/>
      <c r="L20" s="261"/>
    </row>
    <row r="21" spans="2:12" hidden="1">
      <c r="B21" s="51"/>
      <c r="C21" s="294"/>
      <c r="D21" s="261"/>
      <c r="E21" s="261"/>
      <c r="F21" s="261"/>
      <c r="G21" s="261"/>
      <c r="H21" s="261"/>
      <c r="I21" s="261"/>
      <c r="J21" s="261"/>
      <c r="K21" s="261"/>
      <c r="L21" s="261"/>
    </row>
    <row r="22" spans="2:12" ht="21" hidden="1">
      <c r="B22" s="110" t="s">
        <v>136</v>
      </c>
      <c r="C22" s="294" t="s">
        <v>61</v>
      </c>
      <c r="D22" s="261"/>
      <c r="E22" s="261"/>
      <c r="F22" s="261"/>
      <c r="G22" s="261"/>
      <c r="H22" s="261"/>
      <c r="I22" s="261"/>
      <c r="J22" s="261"/>
      <c r="K22" s="261"/>
      <c r="L22" s="261"/>
    </row>
    <row r="23" spans="2:12" ht="22.5" hidden="1">
      <c r="B23" s="51" t="s">
        <v>137</v>
      </c>
      <c r="C23" s="294" t="s">
        <v>61</v>
      </c>
      <c r="D23" s="261"/>
      <c r="E23" s="261"/>
      <c r="F23" s="261"/>
      <c r="G23" s="261"/>
      <c r="H23" s="261"/>
      <c r="I23" s="261"/>
      <c r="J23" s="261"/>
      <c r="K23" s="261"/>
      <c r="L23" s="261"/>
    </row>
    <row r="24" spans="2:12">
      <c r="B24" s="55" t="s">
        <v>138</v>
      </c>
      <c r="C24" s="56">
        <v>900</v>
      </c>
      <c r="D24" s="262">
        <f t="shared" ref="D24:L24" si="2">D26+D33+D86+D90+D96</f>
        <v>301700</v>
      </c>
      <c r="E24" s="262">
        <f t="shared" si="2"/>
        <v>301700</v>
      </c>
      <c r="F24" s="262">
        <f t="shared" si="2"/>
        <v>0</v>
      </c>
      <c r="G24" s="262">
        <f t="shared" si="2"/>
        <v>313800</v>
      </c>
      <c r="H24" s="262">
        <f t="shared" si="2"/>
        <v>313800</v>
      </c>
      <c r="I24" s="262">
        <f t="shared" si="2"/>
        <v>0</v>
      </c>
      <c r="J24" s="262">
        <f t="shared" si="2"/>
        <v>326400</v>
      </c>
      <c r="K24" s="262">
        <f t="shared" si="2"/>
        <v>326400</v>
      </c>
      <c r="L24" s="262">
        <f t="shared" si="2"/>
        <v>0</v>
      </c>
    </row>
    <row r="25" spans="2:12">
      <c r="B25" s="51" t="s">
        <v>28</v>
      </c>
      <c r="C25" s="294"/>
      <c r="D25" s="261"/>
      <c r="E25" s="261"/>
      <c r="F25" s="261"/>
      <c r="G25" s="261"/>
      <c r="H25" s="261"/>
      <c r="I25" s="261"/>
      <c r="J25" s="261"/>
      <c r="K25" s="261"/>
      <c r="L25" s="261"/>
    </row>
    <row r="26" spans="2:12" ht="22.5" hidden="1">
      <c r="B26" s="64" t="s">
        <v>139</v>
      </c>
      <c r="C26" s="65">
        <v>210</v>
      </c>
      <c r="D26" s="263">
        <f>D27+D28+D32</f>
        <v>0</v>
      </c>
      <c r="E26" s="263">
        <f t="shared" ref="E26:L26" si="3">E27+E28+E32</f>
        <v>0</v>
      </c>
      <c r="F26" s="263">
        <f t="shared" si="3"/>
        <v>0</v>
      </c>
      <c r="G26" s="263">
        <f t="shared" si="3"/>
        <v>0</v>
      </c>
      <c r="H26" s="263">
        <f t="shared" si="3"/>
        <v>0</v>
      </c>
      <c r="I26" s="263">
        <f t="shared" si="3"/>
        <v>0</v>
      </c>
      <c r="J26" s="263">
        <f t="shared" si="3"/>
        <v>0</v>
      </c>
      <c r="K26" s="263">
        <f t="shared" si="3"/>
        <v>0</v>
      </c>
      <c r="L26" s="263">
        <f t="shared" si="3"/>
        <v>0</v>
      </c>
    </row>
    <row r="27" spans="2:12" hidden="1">
      <c r="B27" s="67" t="s">
        <v>140</v>
      </c>
      <c r="C27" s="68">
        <v>211</v>
      </c>
      <c r="D27" s="261"/>
      <c r="E27" s="261"/>
      <c r="F27" s="261"/>
      <c r="G27" s="261"/>
      <c r="H27" s="261"/>
      <c r="I27" s="261"/>
      <c r="J27" s="261"/>
      <c r="K27" s="261"/>
      <c r="L27" s="261"/>
    </row>
    <row r="28" spans="2:12" hidden="1">
      <c r="B28" s="111" t="s">
        <v>141</v>
      </c>
      <c r="C28" s="70">
        <v>212</v>
      </c>
      <c r="D28" s="263">
        <f>D29+D30+D31</f>
        <v>0</v>
      </c>
      <c r="E28" s="263">
        <f t="shared" ref="E28:L28" si="4">E29+E30+E31</f>
        <v>0</v>
      </c>
      <c r="F28" s="263">
        <f t="shared" si="4"/>
        <v>0</v>
      </c>
      <c r="G28" s="263">
        <f t="shared" si="4"/>
        <v>0</v>
      </c>
      <c r="H28" s="263">
        <f t="shared" si="4"/>
        <v>0</v>
      </c>
      <c r="I28" s="263">
        <f t="shared" si="4"/>
        <v>0</v>
      </c>
      <c r="J28" s="263">
        <f t="shared" si="4"/>
        <v>0</v>
      </c>
      <c r="K28" s="263">
        <f t="shared" si="4"/>
        <v>0</v>
      </c>
      <c r="L28" s="263">
        <f t="shared" si="4"/>
        <v>0</v>
      </c>
    </row>
    <row r="29" spans="2:12" ht="23.25" hidden="1">
      <c r="B29" s="69" t="s">
        <v>142</v>
      </c>
      <c r="C29" s="71" t="s">
        <v>143</v>
      </c>
      <c r="D29" s="261"/>
      <c r="E29" s="261"/>
      <c r="F29" s="261"/>
      <c r="G29" s="261"/>
      <c r="H29" s="261"/>
      <c r="I29" s="261"/>
      <c r="J29" s="261"/>
      <c r="K29" s="261"/>
      <c r="L29" s="261"/>
    </row>
    <row r="30" spans="2:12" hidden="1">
      <c r="B30" s="69" t="s">
        <v>144</v>
      </c>
      <c r="C30" s="71" t="s">
        <v>145</v>
      </c>
      <c r="D30" s="261"/>
      <c r="E30" s="261"/>
      <c r="F30" s="261"/>
      <c r="G30" s="261"/>
      <c r="H30" s="261"/>
      <c r="I30" s="261"/>
      <c r="J30" s="261"/>
      <c r="K30" s="261"/>
      <c r="L30" s="261"/>
    </row>
    <row r="31" spans="2:12" ht="34.5" hidden="1">
      <c r="B31" s="69" t="s">
        <v>146</v>
      </c>
      <c r="C31" s="71" t="s">
        <v>147</v>
      </c>
      <c r="D31" s="261"/>
      <c r="E31" s="261"/>
      <c r="F31" s="261"/>
      <c r="G31" s="261"/>
      <c r="H31" s="261"/>
      <c r="I31" s="261"/>
      <c r="J31" s="261"/>
      <c r="K31" s="261"/>
      <c r="L31" s="261"/>
    </row>
    <row r="32" spans="2:12" ht="22.5" hidden="1">
      <c r="B32" s="73" t="s">
        <v>148</v>
      </c>
      <c r="C32" s="74">
        <v>213</v>
      </c>
      <c r="D32" s="264"/>
      <c r="E32" s="264"/>
      <c r="F32" s="264"/>
      <c r="G32" s="264"/>
      <c r="H32" s="264"/>
      <c r="I32" s="264"/>
      <c r="J32" s="264"/>
      <c r="K32" s="264"/>
      <c r="L32" s="264"/>
    </row>
    <row r="33" spans="2:12">
      <c r="B33" s="112" t="s">
        <v>149</v>
      </c>
      <c r="C33" s="70">
        <v>220</v>
      </c>
      <c r="D33" s="262">
        <f>D34+D35+D36+D45+D46+D67</f>
        <v>301700</v>
      </c>
      <c r="E33" s="262">
        <f t="shared" ref="E33:L33" si="5">E34+E35+E36+E45+E46+E67</f>
        <v>301700</v>
      </c>
      <c r="F33" s="262">
        <f t="shared" si="5"/>
        <v>0</v>
      </c>
      <c r="G33" s="262">
        <f t="shared" si="5"/>
        <v>313800</v>
      </c>
      <c r="H33" s="262">
        <f t="shared" si="5"/>
        <v>313800</v>
      </c>
      <c r="I33" s="262">
        <f t="shared" si="5"/>
        <v>0</v>
      </c>
      <c r="J33" s="262">
        <f t="shared" si="5"/>
        <v>326400</v>
      </c>
      <c r="K33" s="262">
        <f t="shared" si="5"/>
        <v>326400</v>
      </c>
      <c r="L33" s="262">
        <f t="shared" si="5"/>
        <v>0</v>
      </c>
    </row>
    <row r="34" spans="2:12" hidden="1">
      <c r="B34" s="79" t="s">
        <v>150</v>
      </c>
      <c r="C34" s="68">
        <v>221</v>
      </c>
      <c r="D34" s="261"/>
      <c r="E34" s="261"/>
      <c r="F34" s="261"/>
      <c r="G34" s="261"/>
      <c r="H34" s="261"/>
      <c r="I34" s="261"/>
      <c r="J34" s="261"/>
      <c r="K34" s="261"/>
      <c r="L34" s="261"/>
    </row>
    <row r="35" spans="2:12" hidden="1">
      <c r="B35" s="79" t="s">
        <v>151</v>
      </c>
      <c r="C35" s="68">
        <v>222</v>
      </c>
      <c r="D35" s="261"/>
      <c r="E35" s="261"/>
      <c r="F35" s="261"/>
      <c r="G35" s="261"/>
      <c r="H35" s="261"/>
      <c r="I35" s="261"/>
      <c r="J35" s="261"/>
      <c r="K35" s="261"/>
      <c r="L35" s="261"/>
    </row>
    <row r="36" spans="2:12" hidden="1">
      <c r="B36" s="112" t="s">
        <v>152</v>
      </c>
      <c r="C36" s="70">
        <v>223</v>
      </c>
      <c r="D36" s="263">
        <f>D37+D42</f>
        <v>0</v>
      </c>
      <c r="E36" s="263">
        <f t="shared" ref="E36:L36" si="6">E37+E42</f>
        <v>0</v>
      </c>
      <c r="F36" s="263">
        <f t="shared" si="6"/>
        <v>0</v>
      </c>
      <c r="G36" s="263">
        <f t="shared" si="6"/>
        <v>0</v>
      </c>
      <c r="H36" s="263">
        <f t="shared" si="6"/>
        <v>0</v>
      </c>
      <c r="I36" s="263">
        <f t="shared" si="6"/>
        <v>0</v>
      </c>
      <c r="J36" s="263">
        <f t="shared" si="6"/>
        <v>0</v>
      </c>
      <c r="K36" s="263">
        <f t="shared" si="6"/>
        <v>0</v>
      </c>
      <c r="L36" s="263">
        <f t="shared" si="6"/>
        <v>0</v>
      </c>
    </row>
    <row r="37" spans="2:12" ht="45.75" hidden="1">
      <c r="B37" s="113" t="s">
        <v>153</v>
      </c>
      <c r="C37" s="65" t="s">
        <v>154</v>
      </c>
      <c r="D37" s="263">
        <f>D38+D39+D40+D41</f>
        <v>0</v>
      </c>
      <c r="E37" s="263">
        <f t="shared" ref="E37:L37" si="7">E38+E39+E40+E41</f>
        <v>0</v>
      </c>
      <c r="F37" s="263">
        <f t="shared" si="7"/>
        <v>0</v>
      </c>
      <c r="G37" s="263">
        <f t="shared" si="7"/>
        <v>0</v>
      </c>
      <c r="H37" s="263">
        <f t="shared" si="7"/>
        <v>0</v>
      </c>
      <c r="I37" s="263">
        <f t="shared" si="7"/>
        <v>0</v>
      </c>
      <c r="J37" s="263">
        <f t="shared" si="7"/>
        <v>0</v>
      </c>
      <c r="K37" s="263">
        <f t="shared" si="7"/>
        <v>0</v>
      </c>
      <c r="L37" s="263">
        <f t="shared" si="7"/>
        <v>0</v>
      </c>
    </row>
    <row r="38" spans="2:12" hidden="1">
      <c r="B38" s="82" t="s">
        <v>155</v>
      </c>
      <c r="C38" s="71" t="s">
        <v>156</v>
      </c>
      <c r="D38" s="261"/>
      <c r="E38" s="261"/>
      <c r="F38" s="261"/>
      <c r="G38" s="261"/>
      <c r="H38" s="261"/>
      <c r="I38" s="261"/>
      <c r="J38" s="261"/>
      <c r="K38" s="261"/>
      <c r="L38" s="261"/>
    </row>
    <row r="39" spans="2:12" hidden="1">
      <c r="B39" s="82" t="s">
        <v>157</v>
      </c>
      <c r="C39" s="71" t="s">
        <v>158</v>
      </c>
      <c r="D39" s="261"/>
      <c r="E39" s="261"/>
      <c r="F39" s="261"/>
      <c r="G39" s="261"/>
      <c r="H39" s="261"/>
      <c r="I39" s="261"/>
      <c r="J39" s="261"/>
      <c r="K39" s="261"/>
      <c r="L39" s="261"/>
    </row>
    <row r="40" spans="2:12" ht="23.25" hidden="1">
      <c r="B40" s="82" t="s">
        <v>159</v>
      </c>
      <c r="C40" s="71" t="s">
        <v>160</v>
      </c>
      <c r="D40" s="261"/>
      <c r="E40" s="261"/>
      <c r="F40" s="261"/>
      <c r="G40" s="261"/>
      <c r="H40" s="261"/>
      <c r="I40" s="261"/>
      <c r="J40" s="261"/>
      <c r="K40" s="261"/>
      <c r="L40" s="261"/>
    </row>
    <row r="41" spans="2:12" ht="23.25" hidden="1">
      <c r="B41" s="82" t="s">
        <v>161</v>
      </c>
      <c r="C41" s="71" t="s">
        <v>162</v>
      </c>
      <c r="D41" s="261"/>
      <c r="E41" s="261"/>
      <c r="F41" s="261"/>
      <c r="G41" s="261"/>
      <c r="H41" s="261"/>
      <c r="I41" s="261"/>
      <c r="J41" s="261"/>
      <c r="K41" s="261"/>
      <c r="L41" s="261"/>
    </row>
    <row r="42" spans="2:12" ht="22.5" hidden="1">
      <c r="B42" s="76" t="s">
        <v>163</v>
      </c>
      <c r="C42" s="65" t="s">
        <v>164</v>
      </c>
      <c r="D42" s="265">
        <f>D43+D44</f>
        <v>0</v>
      </c>
      <c r="E42" s="265">
        <f t="shared" ref="E42:L42" si="8">E43+E44</f>
        <v>0</v>
      </c>
      <c r="F42" s="265">
        <f t="shared" si="8"/>
        <v>0</v>
      </c>
      <c r="G42" s="265">
        <f t="shared" si="8"/>
        <v>0</v>
      </c>
      <c r="H42" s="265">
        <f t="shared" si="8"/>
        <v>0</v>
      </c>
      <c r="I42" s="265">
        <f t="shared" si="8"/>
        <v>0</v>
      </c>
      <c r="J42" s="265">
        <f t="shared" si="8"/>
        <v>0</v>
      </c>
      <c r="K42" s="265">
        <f t="shared" si="8"/>
        <v>0</v>
      </c>
      <c r="L42" s="265">
        <f t="shared" si="8"/>
        <v>0</v>
      </c>
    </row>
    <row r="43" spans="2:12" ht="23.25" hidden="1">
      <c r="B43" s="82" t="s">
        <v>165</v>
      </c>
      <c r="C43" s="71" t="s">
        <v>166</v>
      </c>
      <c r="D43" s="261"/>
      <c r="E43" s="261"/>
      <c r="F43" s="261"/>
      <c r="G43" s="261"/>
      <c r="H43" s="261"/>
      <c r="I43" s="261"/>
      <c r="J43" s="261"/>
      <c r="K43" s="261"/>
      <c r="L43" s="261"/>
    </row>
    <row r="44" spans="2:12" ht="23.25" hidden="1">
      <c r="B44" s="82" t="s">
        <v>167</v>
      </c>
      <c r="C44" s="71" t="s">
        <v>168</v>
      </c>
      <c r="D44" s="261"/>
      <c r="E44" s="261"/>
      <c r="F44" s="261"/>
      <c r="G44" s="261"/>
      <c r="H44" s="261"/>
      <c r="I44" s="261"/>
      <c r="J44" s="261"/>
      <c r="K44" s="261"/>
      <c r="L44" s="261"/>
    </row>
    <row r="45" spans="2:12" ht="22.5" hidden="1">
      <c r="B45" s="76" t="s">
        <v>169</v>
      </c>
      <c r="C45" s="65">
        <v>224</v>
      </c>
      <c r="D45" s="265"/>
      <c r="E45" s="265"/>
      <c r="F45" s="265"/>
      <c r="G45" s="265"/>
      <c r="H45" s="265"/>
      <c r="I45" s="265"/>
      <c r="J45" s="265"/>
      <c r="K45" s="265"/>
      <c r="L45" s="265"/>
    </row>
    <row r="46" spans="2:12" ht="22.5" hidden="1">
      <c r="B46" s="76" t="s">
        <v>170</v>
      </c>
      <c r="C46" s="65">
        <v>225</v>
      </c>
      <c r="D46" s="263">
        <f>D47+D52+D57+D58+D59+D64+D65+D66</f>
        <v>0</v>
      </c>
      <c r="E46" s="263">
        <f t="shared" ref="E46:L46" si="9">E47+E52+E57+E58+E59+E64+E65+E66</f>
        <v>0</v>
      </c>
      <c r="F46" s="263">
        <f t="shared" si="9"/>
        <v>0</v>
      </c>
      <c r="G46" s="263">
        <f t="shared" si="9"/>
        <v>0</v>
      </c>
      <c r="H46" s="263">
        <f t="shared" si="9"/>
        <v>0</v>
      </c>
      <c r="I46" s="263">
        <f t="shared" si="9"/>
        <v>0</v>
      </c>
      <c r="J46" s="263">
        <f t="shared" si="9"/>
        <v>0</v>
      </c>
      <c r="K46" s="263">
        <f t="shared" si="9"/>
        <v>0</v>
      </c>
      <c r="L46" s="263">
        <f t="shared" si="9"/>
        <v>0</v>
      </c>
    </row>
    <row r="47" spans="2:12" ht="34.5" hidden="1">
      <c r="B47" s="82" t="s">
        <v>171</v>
      </c>
      <c r="C47" s="71" t="s">
        <v>172</v>
      </c>
      <c r="D47" s="266">
        <f>D49+D50+D51</f>
        <v>0</v>
      </c>
      <c r="E47" s="266">
        <f t="shared" ref="E47:L47" si="10">E49+E50+E51</f>
        <v>0</v>
      </c>
      <c r="F47" s="266">
        <f t="shared" si="10"/>
        <v>0</v>
      </c>
      <c r="G47" s="266">
        <f t="shared" si="10"/>
        <v>0</v>
      </c>
      <c r="H47" s="266">
        <f t="shared" si="10"/>
        <v>0</v>
      </c>
      <c r="I47" s="266">
        <f t="shared" si="10"/>
        <v>0</v>
      </c>
      <c r="J47" s="266">
        <f t="shared" si="10"/>
        <v>0</v>
      </c>
      <c r="K47" s="266">
        <f t="shared" si="10"/>
        <v>0</v>
      </c>
      <c r="L47" s="266">
        <f t="shared" si="10"/>
        <v>0</v>
      </c>
    </row>
    <row r="48" spans="2:12" hidden="1">
      <c r="B48" s="82" t="s">
        <v>28</v>
      </c>
      <c r="C48" s="71"/>
      <c r="D48" s="261"/>
      <c r="E48" s="261"/>
      <c r="F48" s="261"/>
      <c r="G48" s="261"/>
      <c r="H48" s="261"/>
      <c r="I48" s="261"/>
      <c r="J48" s="261"/>
      <c r="K48" s="261"/>
      <c r="L48" s="261"/>
    </row>
    <row r="49" spans="2:12" hidden="1">
      <c r="B49" s="114" t="s">
        <v>173</v>
      </c>
      <c r="C49" s="115" t="s">
        <v>174</v>
      </c>
      <c r="D49" s="267"/>
      <c r="E49" s="267"/>
      <c r="F49" s="267"/>
      <c r="G49" s="267"/>
      <c r="H49" s="267"/>
      <c r="I49" s="267"/>
      <c r="J49" s="267"/>
      <c r="K49" s="267"/>
      <c r="L49" s="267"/>
    </row>
    <row r="50" spans="2:12" hidden="1">
      <c r="B50" s="114" t="s">
        <v>175</v>
      </c>
      <c r="C50" s="115" t="s">
        <v>176</v>
      </c>
      <c r="D50" s="267"/>
      <c r="E50" s="267"/>
      <c r="F50" s="267"/>
      <c r="G50" s="267"/>
      <c r="H50" s="267"/>
      <c r="I50" s="267"/>
      <c r="J50" s="267"/>
      <c r="K50" s="267"/>
      <c r="L50" s="267"/>
    </row>
    <row r="51" spans="2:12" hidden="1">
      <c r="B51" s="114" t="s">
        <v>177</v>
      </c>
      <c r="C51" s="115" t="s">
        <v>178</v>
      </c>
      <c r="D51" s="267"/>
      <c r="E51" s="267"/>
      <c r="F51" s="267"/>
      <c r="G51" s="267"/>
      <c r="H51" s="267"/>
      <c r="I51" s="267"/>
      <c r="J51" s="267"/>
      <c r="K51" s="267"/>
      <c r="L51" s="267"/>
    </row>
    <row r="52" spans="2:12" hidden="1">
      <c r="B52" s="118" t="s">
        <v>179</v>
      </c>
      <c r="C52" s="119" t="s">
        <v>180</v>
      </c>
      <c r="D52" s="263">
        <f>D53+D54+D55+D56</f>
        <v>0</v>
      </c>
      <c r="E52" s="263">
        <f t="shared" ref="E52:L52" si="11">E53+E54+E55+E56</f>
        <v>0</v>
      </c>
      <c r="F52" s="263">
        <f t="shared" si="11"/>
        <v>0</v>
      </c>
      <c r="G52" s="263">
        <f t="shared" si="11"/>
        <v>0</v>
      </c>
      <c r="H52" s="263">
        <f t="shared" si="11"/>
        <v>0</v>
      </c>
      <c r="I52" s="263">
        <f t="shared" si="11"/>
        <v>0</v>
      </c>
      <c r="J52" s="263">
        <f t="shared" si="11"/>
        <v>0</v>
      </c>
      <c r="K52" s="263">
        <f t="shared" si="11"/>
        <v>0</v>
      </c>
      <c r="L52" s="263">
        <f t="shared" si="11"/>
        <v>0</v>
      </c>
    </row>
    <row r="53" spans="2:12" hidden="1">
      <c r="B53" s="82" t="s">
        <v>181</v>
      </c>
      <c r="C53" s="71" t="s">
        <v>182</v>
      </c>
      <c r="D53" s="261"/>
      <c r="E53" s="261"/>
      <c r="F53" s="261"/>
      <c r="G53" s="261"/>
      <c r="H53" s="261"/>
      <c r="I53" s="261"/>
      <c r="J53" s="261"/>
      <c r="K53" s="261"/>
      <c r="L53" s="261"/>
    </row>
    <row r="54" spans="2:12" hidden="1">
      <c r="B54" s="82" t="s">
        <v>183</v>
      </c>
      <c r="C54" s="71" t="s">
        <v>184</v>
      </c>
      <c r="D54" s="261"/>
      <c r="E54" s="261"/>
      <c r="F54" s="261"/>
      <c r="G54" s="261"/>
      <c r="H54" s="261"/>
      <c r="I54" s="261"/>
      <c r="J54" s="261"/>
      <c r="K54" s="261"/>
      <c r="L54" s="261"/>
    </row>
    <row r="55" spans="2:12" ht="23.25" hidden="1">
      <c r="B55" s="82" t="s">
        <v>185</v>
      </c>
      <c r="C55" s="71" t="s">
        <v>186</v>
      </c>
      <c r="D55" s="261"/>
      <c r="E55" s="261"/>
      <c r="F55" s="261"/>
      <c r="G55" s="261"/>
      <c r="H55" s="261"/>
      <c r="I55" s="261"/>
      <c r="J55" s="261"/>
      <c r="K55" s="261"/>
      <c r="L55" s="261"/>
    </row>
    <row r="56" spans="2:12" ht="23.25" hidden="1">
      <c r="B56" s="82" t="s">
        <v>187</v>
      </c>
      <c r="C56" s="71" t="s">
        <v>188</v>
      </c>
      <c r="D56" s="261"/>
      <c r="E56" s="261"/>
      <c r="F56" s="261"/>
      <c r="G56" s="261"/>
      <c r="H56" s="261"/>
      <c r="I56" s="261"/>
      <c r="J56" s="261"/>
      <c r="K56" s="261"/>
      <c r="L56" s="261"/>
    </row>
    <row r="57" spans="2:12" ht="34.5" hidden="1">
      <c r="B57" s="82" t="s">
        <v>189</v>
      </c>
      <c r="C57" s="71" t="s">
        <v>190</v>
      </c>
      <c r="D57" s="261"/>
      <c r="E57" s="261"/>
      <c r="F57" s="261"/>
      <c r="G57" s="261"/>
      <c r="H57" s="261"/>
      <c r="I57" s="261"/>
      <c r="J57" s="261"/>
      <c r="K57" s="261"/>
      <c r="L57" s="261"/>
    </row>
    <row r="58" spans="2:12" hidden="1">
      <c r="B58" s="82" t="s">
        <v>191</v>
      </c>
      <c r="C58" s="71" t="s">
        <v>192</v>
      </c>
      <c r="D58" s="261"/>
      <c r="E58" s="261"/>
      <c r="F58" s="261"/>
      <c r="G58" s="261"/>
      <c r="H58" s="261"/>
      <c r="I58" s="261"/>
      <c r="J58" s="261"/>
      <c r="K58" s="261"/>
      <c r="L58" s="261"/>
    </row>
    <row r="59" spans="2:12" ht="23.25" hidden="1">
      <c r="B59" s="118" t="s">
        <v>193</v>
      </c>
      <c r="C59" s="119" t="s">
        <v>194</v>
      </c>
      <c r="D59" s="263">
        <f>D60+D61+D62+D63</f>
        <v>0</v>
      </c>
      <c r="E59" s="263">
        <f t="shared" ref="E59:L59" si="12">E60+E61+E62+E63</f>
        <v>0</v>
      </c>
      <c r="F59" s="263">
        <f t="shared" si="12"/>
        <v>0</v>
      </c>
      <c r="G59" s="263">
        <f t="shared" si="12"/>
        <v>0</v>
      </c>
      <c r="H59" s="263">
        <f t="shared" si="12"/>
        <v>0</v>
      </c>
      <c r="I59" s="263">
        <f t="shared" si="12"/>
        <v>0</v>
      </c>
      <c r="J59" s="263">
        <f t="shared" si="12"/>
        <v>0</v>
      </c>
      <c r="K59" s="263">
        <f t="shared" si="12"/>
        <v>0</v>
      </c>
      <c r="L59" s="263">
        <f t="shared" si="12"/>
        <v>0</v>
      </c>
    </row>
    <row r="60" spans="2:12" ht="34.5" hidden="1">
      <c r="B60" s="82" t="s">
        <v>195</v>
      </c>
      <c r="C60" s="71" t="s">
        <v>196</v>
      </c>
      <c r="D60" s="261"/>
      <c r="E60" s="261"/>
      <c r="F60" s="261"/>
      <c r="G60" s="261"/>
      <c r="H60" s="261"/>
      <c r="I60" s="261"/>
      <c r="J60" s="261"/>
      <c r="K60" s="261"/>
      <c r="L60" s="261"/>
    </row>
    <row r="61" spans="2:12" ht="34.5" hidden="1">
      <c r="B61" s="82" t="s">
        <v>197</v>
      </c>
      <c r="C61" s="71" t="s">
        <v>198</v>
      </c>
      <c r="D61" s="261"/>
      <c r="E61" s="261"/>
      <c r="F61" s="261"/>
      <c r="G61" s="261"/>
      <c r="H61" s="261"/>
      <c r="I61" s="261"/>
      <c r="J61" s="261"/>
      <c r="K61" s="261"/>
      <c r="L61" s="261"/>
    </row>
    <row r="62" spans="2:12" ht="23.25" hidden="1">
      <c r="B62" s="82" t="s">
        <v>199</v>
      </c>
      <c r="C62" s="71" t="s">
        <v>200</v>
      </c>
      <c r="D62" s="261"/>
      <c r="E62" s="261"/>
      <c r="F62" s="261"/>
      <c r="G62" s="261"/>
      <c r="H62" s="261"/>
      <c r="I62" s="261"/>
      <c r="J62" s="261"/>
      <c r="K62" s="261"/>
      <c r="L62" s="261"/>
    </row>
    <row r="63" spans="2:12" ht="34.5" hidden="1">
      <c r="B63" s="82" t="s">
        <v>201</v>
      </c>
      <c r="C63" s="71" t="s">
        <v>202</v>
      </c>
      <c r="D63" s="261"/>
      <c r="E63" s="261"/>
      <c r="F63" s="261"/>
      <c r="G63" s="261"/>
      <c r="H63" s="261"/>
      <c r="I63" s="261"/>
      <c r="J63" s="261"/>
      <c r="K63" s="261"/>
      <c r="L63" s="261"/>
    </row>
    <row r="64" spans="2:12" ht="34.5" hidden="1">
      <c r="B64" s="82" t="s">
        <v>203</v>
      </c>
      <c r="C64" s="71" t="s">
        <v>204</v>
      </c>
      <c r="D64" s="261"/>
      <c r="E64" s="261"/>
      <c r="F64" s="261"/>
      <c r="G64" s="261"/>
      <c r="H64" s="261"/>
      <c r="I64" s="261"/>
      <c r="J64" s="261"/>
      <c r="K64" s="261"/>
      <c r="L64" s="261"/>
    </row>
    <row r="65" spans="2:12" ht="23.25" hidden="1">
      <c r="B65" s="82" t="s">
        <v>205</v>
      </c>
      <c r="C65" s="71" t="s">
        <v>206</v>
      </c>
      <c r="D65" s="268"/>
      <c r="E65" s="268"/>
      <c r="F65" s="268"/>
      <c r="G65" s="268"/>
      <c r="H65" s="268"/>
      <c r="I65" s="268"/>
      <c r="J65" s="268"/>
      <c r="K65" s="268"/>
      <c r="L65" s="268"/>
    </row>
    <row r="66" spans="2:12" ht="23.25" hidden="1">
      <c r="B66" s="82" t="s">
        <v>207</v>
      </c>
      <c r="C66" s="71" t="s">
        <v>208</v>
      </c>
      <c r="D66" s="268"/>
      <c r="E66" s="268"/>
      <c r="F66" s="268"/>
      <c r="G66" s="268"/>
      <c r="H66" s="268"/>
      <c r="I66" s="268"/>
      <c r="J66" s="268"/>
      <c r="K66" s="268"/>
      <c r="L66" s="268"/>
    </row>
    <row r="67" spans="2:12" hidden="1">
      <c r="B67" s="112" t="s">
        <v>209</v>
      </c>
      <c r="C67" s="70">
        <v>226</v>
      </c>
      <c r="D67" s="269">
        <f t="shared" ref="D67:L67" si="13">D68+D71+D72+D73+D74+D75+D76+D82</f>
        <v>301700</v>
      </c>
      <c r="E67" s="269">
        <f t="shared" si="13"/>
        <v>301700</v>
      </c>
      <c r="F67" s="269">
        <f t="shared" si="13"/>
        <v>0</v>
      </c>
      <c r="G67" s="269">
        <f t="shared" si="13"/>
        <v>313800</v>
      </c>
      <c r="H67" s="269">
        <f t="shared" si="13"/>
        <v>313800</v>
      </c>
      <c r="I67" s="269">
        <f t="shared" si="13"/>
        <v>0</v>
      </c>
      <c r="J67" s="269">
        <f t="shared" si="13"/>
        <v>326400</v>
      </c>
      <c r="K67" s="269">
        <f t="shared" si="13"/>
        <v>326400</v>
      </c>
      <c r="L67" s="269">
        <f t="shared" si="13"/>
        <v>0</v>
      </c>
    </row>
    <row r="68" spans="2:12" ht="79.5" hidden="1">
      <c r="B68" s="118" t="s">
        <v>210</v>
      </c>
      <c r="C68" s="119" t="s">
        <v>211</v>
      </c>
      <c r="D68" s="270">
        <f>D69+D70</f>
        <v>0</v>
      </c>
      <c r="E68" s="270">
        <f t="shared" ref="E68:L68" si="14">E69+E70</f>
        <v>0</v>
      </c>
      <c r="F68" s="270">
        <f t="shared" si="14"/>
        <v>0</v>
      </c>
      <c r="G68" s="270">
        <f t="shared" si="14"/>
        <v>0</v>
      </c>
      <c r="H68" s="270">
        <f t="shared" si="14"/>
        <v>0</v>
      </c>
      <c r="I68" s="270">
        <f t="shared" si="14"/>
        <v>0</v>
      </c>
      <c r="J68" s="270">
        <f t="shared" si="14"/>
        <v>0</v>
      </c>
      <c r="K68" s="270">
        <f t="shared" si="14"/>
        <v>0</v>
      </c>
      <c r="L68" s="270">
        <f t="shared" si="14"/>
        <v>0</v>
      </c>
    </row>
    <row r="69" spans="2:12" ht="34.5" hidden="1">
      <c r="B69" s="82" t="s">
        <v>212</v>
      </c>
      <c r="C69" s="71" t="s">
        <v>213</v>
      </c>
      <c r="D69" s="268"/>
      <c r="E69" s="268"/>
      <c r="F69" s="268"/>
      <c r="G69" s="268"/>
      <c r="H69" s="268"/>
      <c r="I69" s="268"/>
      <c r="J69" s="268"/>
      <c r="K69" s="268"/>
      <c r="L69" s="268"/>
    </row>
    <row r="70" spans="2:12" ht="23.25" hidden="1">
      <c r="B70" s="82" t="s">
        <v>214</v>
      </c>
      <c r="C70" s="71" t="s">
        <v>215</v>
      </c>
      <c r="D70" s="268"/>
      <c r="E70" s="268"/>
      <c r="F70" s="268"/>
      <c r="G70" s="268"/>
      <c r="H70" s="268"/>
      <c r="I70" s="268"/>
      <c r="J70" s="268"/>
      <c r="K70" s="268"/>
      <c r="L70" s="268"/>
    </row>
    <row r="71" spans="2:12" hidden="1">
      <c r="B71" s="82" t="s">
        <v>216</v>
      </c>
      <c r="C71" s="71" t="s">
        <v>217</v>
      </c>
      <c r="D71" s="268"/>
      <c r="E71" s="268"/>
      <c r="F71" s="268"/>
      <c r="G71" s="268"/>
      <c r="H71" s="268"/>
      <c r="I71" s="268"/>
      <c r="J71" s="268"/>
      <c r="K71" s="268"/>
      <c r="L71" s="268"/>
    </row>
    <row r="72" spans="2:12" hidden="1">
      <c r="B72" s="82" t="s">
        <v>218</v>
      </c>
      <c r="C72" s="71" t="s">
        <v>219</v>
      </c>
      <c r="D72" s="268"/>
      <c r="E72" s="268"/>
      <c r="F72" s="268"/>
      <c r="G72" s="268"/>
      <c r="H72" s="268"/>
      <c r="I72" s="268"/>
      <c r="J72" s="268"/>
      <c r="K72" s="268"/>
      <c r="L72" s="268"/>
    </row>
    <row r="73" spans="2:12" ht="23.25" hidden="1">
      <c r="B73" s="82" t="s">
        <v>220</v>
      </c>
      <c r="C73" s="71" t="s">
        <v>221</v>
      </c>
      <c r="D73" s="268"/>
      <c r="E73" s="268"/>
      <c r="F73" s="268"/>
      <c r="G73" s="268"/>
      <c r="H73" s="268"/>
      <c r="I73" s="268"/>
      <c r="J73" s="268"/>
      <c r="K73" s="268"/>
      <c r="L73" s="268"/>
    </row>
    <row r="74" spans="2:12" hidden="1">
      <c r="B74" s="82" t="s">
        <v>222</v>
      </c>
      <c r="C74" s="71" t="s">
        <v>223</v>
      </c>
      <c r="D74" s="268"/>
      <c r="E74" s="268"/>
      <c r="F74" s="268"/>
      <c r="G74" s="268"/>
      <c r="H74" s="268"/>
      <c r="I74" s="268"/>
      <c r="J74" s="268"/>
      <c r="K74" s="268"/>
      <c r="L74" s="268"/>
    </row>
    <row r="75" spans="2:12" ht="45.75" hidden="1">
      <c r="B75" s="82" t="s">
        <v>224</v>
      </c>
      <c r="C75" s="71" t="s">
        <v>225</v>
      </c>
      <c r="D75" s="268"/>
      <c r="E75" s="268"/>
      <c r="F75" s="268"/>
      <c r="G75" s="268"/>
      <c r="H75" s="268"/>
      <c r="I75" s="268"/>
      <c r="J75" s="268"/>
      <c r="K75" s="268"/>
      <c r="L75" s="268"/>
    </row>
    <row r="76" spans="2:12" ht="24" customHeight="1">
      <c r="B76" s="118" t="s">
        <v>226</v>
      </c>
      <c r="C76" s="119" t="s">
        <v>227</v>
      </c>
      <c r="D76" s="271">
        <f>D77+D78</f>
        <v>301700</v>
      </c>
      <c r="E76" s="271">
        <f t="shared" ref="E76:L76" si="15">E77+E78</f>
        <v>301700</v>
      </c>
      <c r="F76" s="271">
        <f t="shared" si="15"/>
        <v>0</v>
      </c>
      <c r="G76" s="271">
        <f t="shared" si="15"/>
        <v>313800</v>
      </c>
      <c r="H76" s="271">
        <f t="shared" si="15"/>
        <v>313800</v>
      </c>
      <c r="I76" s="271">
        <f t="shared" si="15"/>
        <v>0</v>
      </c>
      <c r="J76" s="271">
        <f t="shared" si="15"/>
        <v>326400</v>
      </c>
      <c r="K76" s="271">
        <f t="shared" si="15"/>
        <v>326400</v>
      </c>
      <c r="L76" s="271">
        <f t="shared" si="15"/>
        <v>0</v>
      </c>
    </row>
    <row r="77" spans="2:12" ht="21.75" customHeight="1">
      <c r="B77" s="82" t="s">
        <v>228</v>
      </c>
      <c r="C77" s="71" t="s">
        <v>229</v>
      </c>
      <c r="D77" s="268"/>
      <c r="E77" s="268"/>
      <c r="F77" s="268"/>
      <c r="G77" s="268"/>
      <c r="H77" s="268"/>
      <c r="I77" s="268"/>
      <c r="J77" s="268"/>
      <c r="K77" s="268"/>
      <c r="L77" s="268"/>
    </row>
    <row r="78" spans="2:12" ht="31.5" customHeight="1">
      <c r="B78" s="82" t="s">
        <v>230</v>
      </c>
      <c r="C78" s="71" t="s">
        <v>231</v>
      </c>
      <c r="D78" s="272">
        <f>D79+D80+D81</f>
        <v>301700</v>
      </c>
      <c r="E78" s="272">
        <f t="shared" ref="E78:L78" si="16">E79+E80+E81</f>
        <v>301700</v>
      </c>
      <c r="F78" s="272">
        <f t="shared" si="16"/>
        <v>0</v>
      </c>
      <c r="G78" s="272">
        <f t="shared" si="16"/>
        <v>313800</v>
      </c>
      <c r="H78" s="272">
        <f t="shared" si="16"/>
        <v>313800</v>
      </c>
      <c r="I78" s="272">
        <f t="shared" si="16"/>
        <v>0</v>
      </c>
      <c r="J78" s="272">
        <f t="shared" si="16"/>
        <v>326400</v>
      </c>
      <c r="K78" s="272">
        <f t="shared" si="16"/>
        <v>326400</v>
      </c>
      <c r="L78" s="272">
        <f t="shared" si="16"/>
        <v>0</v>
      </c>
    </row>
    <row r="79" spans="2:12" ht="18.75" customHeight="1">
      <c r="B79" s="114" t="s">
        <v>232</v>
      </c>
      <c r="C79" s="115" t="s">
        <v>233</v>
      </c>
      <c r="D79" s="273"/>
      <c r="E79" s="273"/>
      <c r="F79" s="273"/>
      <c r="G79" s="273"/>
      <c r="H79" s="273"/>
      <c r="I79" s="273"/>
      <c r="J79" s="273"/>
      <c r="K79" s="273"/>
      <c r="L79" s="273"/>
    </row>
    <row r="80" spans="2:12">
      <c r="B80" s="114" t="s">
        <v>234</v>
      </c>
      <c r="C80" s="115" t="s">
        <v>235</v>
      </c>
      <c r="D80" s="273">
        <v>301700</v>
      </c>
      <c r="E80" s="273">
        <v>301700</v>
      </c>
      <c r="F80" s="273"/>
      <c r="G80" s="273">
        <v>313800</v>
      </c>
      <c r="H80" s="273">
        <v>313800</v>
      </c>
      <c r="I80" s="273"/>
      <c r="J80" s="273">
        <v>326400</v>
      </c>
      <c r="K80" s="273">
        <v>326400</v>
      </c>
      <c r="L80" s="273"/>
    </row>
    <row r="81" spans="2:12" ht="23.25" hidden="1">
      <c r="B81" s="114" t="s">
        <v>236</v>
      </c>
      <c r="C81" s="115" t="s">
        <v>237</v>
      </c>
      <c r="D81" s="273"/>
      <c r="E81" s="273"/>
      <c r="F81" s="273"/>
      <c r="G81" s="273"/>
      <c r="H81" s="273"/>
      <c r="I81" s="273"/>
      <c r="J81" s="273"/>
      <c r="K81" s="273"/>
      <c r="L81" s="273"/>
    </row>
    <row r="82" spans="2:12" ht="23.25" hidden="1">
      <c r="B82" s="82" t="s">
        <v>238</v>
      </c>
      <c r="C82" s="71" t="s">
        <v>239</v>
      </c>
      <c r="D82" s="268"/>
      <c r="E82" s="268"/>
      <c r="F82" s="268"/>
      <c r="G82" s="268"/>
      <c r="H82" s="268"/>
      <c r="I82" s="268"/>
      <c r="J82" s="268"/>
      <c r="K82" s="268"/>
      <c r="L82" s="268"/>
    </row>
    <row r="83" spans="2:12" hidden="1">
      <c r="B83" s="112" t="s">
        <v>75</v>
      </c>
      <c r="C83" s="70"/>
      <c r="D83" s="274"/>
      <c r="E83" s="274"/>
      <c r="F83" s="274"/>
      <c r="G83" s="274"/>
      <c r="H83" s="274"/>
      <c r="I83" s="274"/>
      <c r="J83" s="274"/>
      <c r="K83" s="274"/>
      <c r="L83" s="274"/>
    </row>
    <row r="84" spans="2:12" ht="33" hidden="1">
      <c r="B84" s="76" t="s">
        <v>240</v>
      </c>
      <c r="C84" s="65"/>
      <c r="D84" s="274"/>
      <c r="E84" s="274"/>
      <c r="F84" s="274"/>
      <c r="G84" s="274"/>
      <c r="H84" s="274"/>
      <c r="I84" s="274"/>
      <c r="J84" s="274"/>
      <c r="K84" s="274"/>
      <c r="L84" s="274"/>
    </row>
    <row r="85" spans="2:12" hidden="1">
      <c r="B85" s="82" t="s">
        <v>241</v>
      </c>
      <c r="C85" s="71"/>
      <c r="D85" s="268"/>
      <c r="E85" s="268"/>
      <c r="F85" s="268"/>
      <c r="G85" s="268"/>
      <c r="H85" s="268"/>
      <c r="I85" s="268"/>
      <c r="J85" s="268"/>
      <c r="K85" s="268"/>
      <c r="L85" s="268"/>
    </row>
    <row r="86" spans="2:12" hidden="1">
      <c r="B86" s="112" t="s">
        <v>242</v>
      </c>
      <c r="C86" s="70">
        <v>260</v>
      </c>
      <c r="D86" s="269">
        <f>D87</f>
        <v>0</v>
      </c>
      <c r="E86" s="269">
        <f t="shared" ref="E86:L86" si="17">E87</f>
        <v>0</v>
      </c>
      <c r="F86" s="269">
        <f t="shared" si="17"/>
        <v>0</v>
      </c>
      <c r="G86" s="269">
        <f t="shared" si="17"/>
        <v>0</v>
      </c>
      <c r="H86" s="269">
        <f t="shared" si="17"/>
        <v>0</v>
      </c>
      <c r="I86" s="269">
        <f t="shared" si="17"/>
        <v>0</v>
      </c>
      <c r="J86" s="269">
        <f t="shared" si="17"/>
        <v>0</v>
      </c>
      <c r="K86" s="269">
        <f t="shared" si="17"/>
        <v>0</v>
      </c>
      <c r="L86" s="269">
        <f t="shared" si="17"/>
        <v>0</v>
      </c>
    </row>
    <row r="87" spans="2:12" ht="22.5" hidden="1">
      <c r="B87" s="76" t="s">
        <v>243</v>
      </c>
      <c r="C87" s="65">
        <v>262</v>
      </c>
      <c r="D87" s="269">
        <f>D88+D89</f>
        <v>0</v>
      </c>
      <c r="E87" s="269">
        <f t="shared" ref="E87:L87" si="18">E88+E89</f>
        <v>0</v>
      </c>
      <c r="F87" s="269">
        <f t="shared" si="18"/>
        <v>0</v>
      </c>
      <c r="G87" s="269">
        <f t="shared" si="18"/>
        <v>0</v>
      </c>
      <c r="H87" s="269">
        <f t="shared" si="18"/>
        <v>0</v>
      </c>
      <c r="I87" s="269">
        <f t="shared" si="18"/>
        <v>0</v>
      </c>
      <c r="J87" s="269">
        <f t="shared" si="18"/>
        <v>0</v>
      </c>
      <c r="K87" s="269">
        <f t="shared" si="18"/>
        <v>0</v>
      </c>
      <c r="L87" s="269">
        <f t="shared" si="18"/>
        <v>0</v>
      </c>
    </row>
    <row r="88" spans="2:12" ht="23.25" hidden="1">
      <c r="B88" s="82" t="s">
        <v>244</v>
      </c>
      <c r="C88" s="71" t="s">
        <v>245</v>
      </c>
      <c r="D88" s="268"/>
      <c r="E88" s="268"/>
      <c r="F88" s="268"/>
      <c r="G88" s="268"/>
      <c r="H88" s="268"/>
      <c r="I88" s="268"/>
      <c r="J88" s="268"/>
      <c r="K88" s="268"/>
      <c r="L88" s="268"/>
    </row>
    <row r="89" spans="2:12" ht="23.25" hidden="1">
      <c r="B89" s="82" t="s">
        <v>246</v>
      </c>
      <c r="C89" s="71" t="s">
        <v>247</v>
      </c>
      <c r="D89" s="268"/>
      <c r="E89" s="268"/>
      <c r="F89" s="268"/>
      <c r="G89" s="268"/>
      <c r="H89" s="268"/>
      <c r="I89" s="268"/>
      <c r="J89" s="268"/>
      <c r="K89" s="268"/>
      <c r="L89" s="268"/>
    </row>
    <row r="90" spans="2:12" hidden="1">
      <c r="B90" s="112" t="s">
        <v>248</v>
      </c>
      <c r="C90" s="70">
        <v>290</v>
      </c>
      <c r="D90" s="269">
        <f>D91+D92+D93+D94+D95</f>
        <v>0</v>
      </c>
      <c r="E90" s="269">
        <f t="shared" ref="E90:L90" si="19">E91+E92+E93+E94+E95</f>
        <v>0</v>
      </c>
      <c r="F90" s="269">
        <f t="shared" si="19"/>
        <v>0</v>
      </c>
      <c r="G90" s="269">
        <f t="shared" si="19"/>
        <v>0</v>
      </c>
      <c r="H90" s="269">
        <f t="shared" si="19"/>
        <v>0</v>
      </c>
      <c r="I90" s="269">
        <f t="shared" si="19"/>
        <v>0</v>
      </c>
      <c r="J90" s="269">
        <f t="shared" si="19"/>
        <v>0</v>
      </c>
      <c r="K90" s="269">
        <f t="shared" si="19"/>
        <v>0</v>
      </c>
      <c r="L90" s="269">
        <f t="shared" si="19"/>
        <v>0</v>
      </c>
    </row>
    <row r="91" spans="2:12" ht="57" hidden="1">
      <c r="B91" s="82" t="s">
        <v>249</v>
      </c>
      <c r="C91" s="71" t="s">
        <v>250</v>
      </c>
      <c r="D91" s="268"/>
      <c r="E91" s="268"/>
      <c r="F91" s="268"/>
      <c r="G91" s="268"/>
      <c r="H91" s="268"/>
      <c r="I91" s="268"/>
      <c r="J91" s="268"/>
      <c r="K91" s="268"/>
      <c r="L91" s="268"/>
    </row>
    <row r="92" spans="2:12" hidden="1">
      <c r="B92" s="82" t="s">
        <v>251</v>
      </c>
      <c r="C92" s="71" t="s">
        <v>252</v>
      </c>
      <c r="D92" s="268"/>
      <c r="E92" s="268"/>
      <c r="F92" s="268"/>
      <c r="G92" s="268"/>
      <c r="H92" s="268"/>
      <c r="I92" s="268"/>
      <c r="J92" s="268"/>
      <c r="K92" s="268"/>
      <c r="L92" s="268"/>
    </row>
    <row r="93" spans="2:12" ht="45.75" hidden="1">
      <c r="B93" s="82" t="s">
        <v>253</v>
      </c>
      <c r="C93" s="71" t="s">
        <v>254</v>
      </c>
      <c r="D93" s="268"/>
      <c r="E93" s="268"/>
      <c r="F93" s="268"/>
      <c r="G93" s="268"/>
      <c r="H93" s="268"/>
      <c r="I93" s="268"/>
      <c r="J93" s="268"/>
      <c r="K93" s="268"/>
      <c r="L93" s="268"/>
    </row>
    <row r="94" spans="2:12" ht="23.25" hidden="1">
      <c r="B94" s="82" t="s">
        <v>255</v>
      </c>
      <c r="C94" s="71" t="s">
        <v>256</v>
      </c>
      <c r="D94" s="268"/>
      <c r="E94" s="268"/>
      <c r="F94" s="268"/>
      <c r="G94" s="268"/>
      <c r="H94" s="268"/>
      <c r="I94" s="268"/>
      <c r="J94" s="268"/>
      <c r="K94" s="268"/>
      <c r="L94" s="268"/>
    </row>
    <row r="95" spans="2:12" hidden="1">
      <c r="B95" s="82" t="s">
        <v>257</v>
      </c>
      <c r="C95" s="71" t="s">
        <v>258</v>
      </c>
      <c r="D95" s="268"/>
      <c r="E95" s="268"/>
      <c r="F95" s="268"/>
      <c r="G95" s="268"/>
      <c r="H95" s="268"/>
      <c r="I95" s="268"/>
      <c r="J95" s="268"/>
      <c r="K95" s="268"/>
      <c r="L95" s="268"/>
    </row>
    <row r="96" spans="2:12" hidden="1">
      <c r="B96" s="112" t="s">
        <v>259</v>
      </c>
      <c r="C96" s="70">
        <v>300</v>
      </c>
      <c r="D96" s="269">
        <f>D97+D99</f>
        <v>0</v>
      </c>
      <c r="E96" s="269">
        <f t="shared" ref="E96:L96" si="20">E97+E99</f>
        <v>0</v>
      </c>
      <c r="F96" s="269">
        <f t="shared" si="20"/>
        <v>0</v>
      </c>
      <c r="G96" s="269">
        <f t="shared" si="20"/>
        <v>0</v>
      </c>
      <c r="H96" s="269">
        <f t="shared" si="20"/>
        <v>0</v>
      </c>
      <c r="I96" s="269">
        <f t="shared" si="20"/>
        <v>0</v>
      </c>
      <c r="J96" s="269">
        <f t="shared" si="20"/>
        <v>0</v>
      </c>
      <c r="K96" s="269">
        <f t="shared" si="20"/>
        <v>0</v>
      </c>
      <c r="L96" s="269">
        <f t="shared" si="20"/>
        <v>0</v>
      </c>
    </row>
    <row r="97" spans="2:12" ht="22.5" hidden="1">
      <c r="B97" s="76" t="s">
        <v>260</v>
      </c>
      <c r="C97" s="65">
        <v>310</v>
      </c>
      <c r="D97" s="269">
        <f>D98</f>
        <v>0</v>
      </c>
      <c r="E97" s="269">
        <f t="shared" ref="E97:L97" si="21">E98</f>
        <v>0</v>
      </c>
      <c r="F97" s="269">
        <f t="shared" si="21"/>
        <v>0</v>
      </c>
      <c r="G97" s="269">
        <f t="shared" si="21"/>
        <v>0</v>
      </c>
      <c r="H97" s="269">
        <f t="shared" si="21"/>
        <v>0</v>
      </c>
      <c r="I97" s="269">
        <f t="shared" si="21"/>
        <v>0</v>
      </c>
      <c r="J97" s="269">
        <f t="shared" si="21"/>
        <v>0</v>
      </c>
      <c r="K97" s="269">
        <f t="shared" si="21"/>
        <v>0</v>
      </c>
      <c r="L97" s="269">
        <f t="shared" si="21"/>
        <v>0</v>
      </c>
    </row>
    <row r="98" spans="2:12" ht="23.25" hidden="1">
      <c r="B98" s="82" t="s">
        <v>261</v>
      </c>
      <c r="C98" s="71" t="s">
        <v>262</v>
      </c>
      <c r="D98" s="268"/>
      <c r="E98" s="268"/>
      <c r="F98" s="268"/>
      <c r="G98" s="268"/>
      <c r="H98" s="268"/>
      <c r="I98" s="268"/>
      <c r="J98" s="268"/>
      <c r="K98" s="268"/>
      <c r="L98" s="268"/>
    </row>
    <row r="99" spans="2:12" ht="22.5" hidden="1">
      <c r="B99" s="76" t="s">
        <v>263</v>
      </c>
      <c r="C99" s="65">
        <v>340</v>
      </c>
      <c r="D99" s="269">
        <f>D100</f>
        <v>0</v>
      </c>
      <c r="E99" s="269">
        <f t="shared" ref="E99:L99" si="22">E100</f>
        <v>0</v>
      </c>
      <c r="F99" s="269">
        <f t="shared" si="22"/>
        <v>0</v>
      </c>
      <c r="G99" s="269">
        <f t="shared" si="22"/>
        <v>0</v>
      </c>
      <c r="H99" s="269">
        <f t="shared" si="22"/>
        <v>0</v>
      </c>
      <c r="I99" s="269">
        <f t="shared" si="22"/>
        <v>0</v>
      </c>
      <c r="J99" s="269">
        <f t="shared" si="22"/>
        <v>0</v>
      </c>
      <c r="K99" s="269">
        <f t="shared" si="22"/>
        <v>0</v>
      </c>
      <c r="L99" s="269">
        <f t="shared" si="22"/>
        <v>0</v>
      </c>
    </row>
    <row r="100" spans="2:12" ht="22.5" hidden="1">
      <c r="B100" s="76" t="s">
        <v>264</v>
      </c>
      <c r="C100" s="65" t="s">
        <v>265</v>
      </c>
      <c r="D100" s="269">
        <f>D101+D102+D103+D104+D105+D106</f>
        <v>0</v>
      </c>
      <c r="E100" s="269">
        <f t="shared" ref="E100:L100" si="23">E101+E102+E103+E104+E105+E106</f>
        <v>0</v>
      </c>
      <c r="F100" s="269">
        <f t="shared" si="23"/>
        <v>0</v>
      </c>
      <c r="G100" s="269">
        <f t="shared" si="23"/>
        <v>0</v>
      </c>
      <c r="H100" s="269">
        <f t="shared" si="23"/>
        <v>0</v>
      </c>
      <c r="I100" s="269">
        <f t="shared" si="23"/>
        <v>0</v>
      </c>
      <c r="J100" s="269">
        <f t="shared" si="23"/>
        <v>0</v>
      </c>
      <c r="K100" s="269">
        <f t="shared" si="23"/>
        <v>0</v>
      </c>
      <c r="L100" s="269">
        <f t="shared" si="23"/>
        <v>0</v>
      </c>
    </row>
    <row r="101" spans="2:12" ht="23.25" hidden="1">
      <c r="B101" s="82" t="s">
        <v>266</v>
      </c>
      <c r="C101" s="71" t="s">
        <v>267</v>
      </c>
      <c r="D101" s="268"/>
      <c r="E101" s="268"/>
      <c r="F101" s="268"/>
      <c r="G101" s="268"/>
      <c r="H101" s="268"/>
      <c r="I101" s="268"/>
      <c r="J101" s="268"/>
      <c r="K101" s="268"/>
      <c r="L101" s="268"/>
    </row>
    <row r="102" spans="2:12" hidden="1">
      <c r="B102" s="82" t="s">
        <v>268</v>
      </c>
      <c r="C102" s="71" t="s">
        <v>269</v>
      </c>
      <c r="D102" s="268"/>
      <c r="E102" s="268"/>
      <c r="F102" s="268"/>
      <c r="G102" s="268"/>
      <c r="H102" s="268"/>
      <c r="I102" s="268"/>
      <c r="J102" s="268"/>
      <c r="K102" s="268"/>
      <c r="L102" s="268"/>
    </row>
    <row r="103" spans="2:12" hidden="1">
      <c r="B103" s="82" t="s">
        <v>270</v>
      </c>
      <c r="C103" s="71" t="s">
        <v>271</v>
      </c>
      <c r="D103" s="268"/>
      <c r="E103" s="268"/>
      <c r="F103" s="268"/>
      <c r="G103" s="268"/>
      <c r="H103" s="268"/>
      <c r="I103" s="268"/>
      <c r="J103" s="268"/>
      <c r="K103" s="268"/>
      <c r="L103" s="268"/>
    </row>
    <row r="104" spans="2:12" hidden="1">
      <c r="B104" s="82" t="s">
        <v>272</v>
      </c>
      <c r="C104" s="71" t="s">
        <v>273</v>
      </c>
      <c r="D104" s="268"/>
      <c r="E104" s="268"/>
      <c r="F104" s="268"/>
      <c r="G104" s="268"/>
      <c r="H104" s="268"/>
      <c r="I104" s="268"/>
      <c r="J104" s="268"/>
      <c r="K104" s="268"/>
      <c r="L104" s="268"/>
    </row>
    <row r="105" spans="2:12" hidden="1">
      <c r="B105" s="82" t="s">
        <v>274</v>
      </c>
      <c r="C105" s="71" t="s">
        <v>275</v>
      </c>
      <c r="D105" s="268"/>
      <c r="E105" s="268"/>
      <c r="F105" s="268"/>
      <c r="G105" s="268"/>
      <c r="H105" s="268"/>
      <c r="I105" s="268"/>
      <c r="J105" s="268"/>
      <c r="K105" s="268"/>
      <c r="L105" s="268"/>
    </row>
    <row r="106" spans="2:12" hidden="1">
      <c r="B106" s="127" t="s">
        <v>276</v>
      </c>
      <c r="C106" s="128" t="s">
        <v>277</v>
      </c>
      <c r="D106" s="275">
        <f>D107+D108</f>
        <v>0</v>
      </c>
      <c r="E106" s="275">
        <f t="shared" ref="E106:L106" si="24">E107+E108</f>
        <v>0</v>
      </c>
      <c r="F106" s="275">
        <f t="shared" si="24"/>
        <v>0</v>
      </c>
      <c r="G106" s="275">
        <f t="shared" si="24"/>
        <v>0</v>
      </c>
      <c r="H106" s="275">
        <f t="shared" si="24"/>
        <v>0</v>
      </c>
      <c r="I106" s="275">
        <f t="shared" si="24"/>
        <v>0</v>
      </c>
      <c r="J106" s="275">
        <f t="shared" si="24"/>
        <v>0</v>
      </c>
      <c r="K106" s="275">
        <f t="shared" si="24"/>
        <v>0</v>
      </c>
      <c r="L106" s="275">
        <f t="shared" si="24"/>
        <v>0</v>
      </c>
    </row>
    <row r="107" spans="2:12" hidden="1">
      <c r="B107" s="127" t="s">
        <v>278</v>
      </c>
      <c r="C107" s="128" t="s">
        <v>279</v>
      </c>
      <c r="D107" s="276"/>
      <c r="E107" s="276"/>
      <c r="F107" s="276"/>
      <c r="G107" s="276"/>
      <c r="H107" s="276"/>
      <c r="I107" s="276"/>
      <c r="J107" s="276"/>
      <c r="K107" s="276"/>
      <c r="L107" s="276"/>
    </row>
    <row r="108" spans="2:12" hidden="1">
      <c r="B108" s="82" t="s">
        <v>280</v>
      </c>
      <c r="C108" s="71" t="s">
        <v>281</v>
      </c>
      <c r="D108" s="268"/>
      <c r="E108" s="268"/>
      <c r="F108" s="268"/>
      <c r="G108" s="268"/>
      <c r="H108" s="268"/>
      <c r="I108" s="268"/>
      <c r="J108" s="268"/>
      <c r="K108" s="268"/>
      <c r="L108" s="268"/>
    </row>
    <row r="109" spans="2:12" ht="21" hidden="1">
      <c r="B109" s="55" t="s">
        <v>282</v>
      </c>
      <c r="C109" s="56" t="s">
        <v>61</v>
      </c>
      <c r="D109" s="123"/>
      <c r="E109" s="123"/>
      <c r="F109" s="123"/>
      <c r="G109" s="123"/>
      <c r="H109" s="123"/>
      <c r="I109" s="123"/>
      <c r="J109" s="123"/>
      <c r="K109" s="123"/>
      <c r="L109" s="123"/>
    </row>
    <row r="110" spans="2:12" hidden="1">
      <c r="B110" s="51" t="s">
        <v>26</v>
      </c>
      <c r="C110" s="294" t="s">
        <v>61</v>
      </c>
      <c r="D110" s="120"/>
      <c r="E110" s="120"/>
      <c r="F110" s="120"/>
      <c r="G110" s="120"/>
      <c r="H110" s="120"/>
      <c r="I110" s="120"/>
      <c r="J110" s="120"/>
      <c r="K110" s="120"/>
      <c r="L110" s="120"/>
    </row>
    <row r="111" spans="2:12" ht="33.75" hidden="1">
      <c r="B111" s="130" t="s">
        <v>283</v>
      </c>
      <c r="C111" s="131" t="s">
        <v>61</v>
      </c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 ht="22.5" hidden="1">
      <c r="B112" s="51" t="s">
        <v>284</v>
      </c>
      <c r="C112" s="294" t="s">
        <v>61</v>
      </c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 hidden="1">
      <c r="B113" s="51" t="s">
        <v>285</v>
      </c>
      <c r="C113" s="294" t="s">
        <v>61</v>
      </c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 ht="22.5" hidden="1">
      <c r="B114" s="51" t="s">
        <v>286</v>
      </c>
      <c r="C114" s="294" t="s">
        <v>61</v>
      </c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>
      <c r="C115" s="16"/>
    </row>
    <row r="116" spans="2:12">
      <c r="B116" s="83" t="s">
        <v>426</v>
      </c>
      <c r="C116" s="296"/>
      <c r="E116" t="s">
        <v>427</v>
      </c>
    </row>
    <row r="117" spans="2:12" ht="4.5" customHeight="1">
      <c r="B117" s="83"/>
      <c r="C117" s="296"/>
    </row>
    <row r="118" spans="2:12">
      <c r="B118" s="83" t="s">
        <v>115</v>
      </c>
      <c r="C118" s="296"/>
    </row>
    <row r="119" spans="2:12">
      <c r="B119" s="295"/>
      <c r="C119" s="16"/>
    </row>
    <row r="120" spans="2:12" hidden="1">
      <c r="B120" s="295"/>
      <c r="C120" s="16"/>
    </row>
    <row r="121" spans="2:12">
      <c r="B121" s="343" t="s">
        <v>116</v>
      </c>
      <c r="C121" s="343"/>
      <c r="E121" t="s">
        <v>428</v>
      </c>
    </row>
    <row r="122" spans="2:12">
      <c r="B122" s="83" t="s">
        <v>117</v>
      </c>
      <c r="C122" s="296"/>
    </row>
    <row r="123" spans="2:12">
      <c r="B123" s="83" t="s">
        <v>118</v>
      </c>
      <c r="C123" s="296"/>
    </row>
    <row r="124" spans="2:12">
      <c r="B124" s="295"/>
      <c r="C124" s="16"/>
    </row>
    <row r="125" spans="2:12" hidden="1">
      <c r="B125" s="295"/>
      <c r="C125" s="16"/>
    </row>
    <row r="126" spans="2:12">
      <c r="B126" s="83" t="s">
        <v>119</v>
      </c>
      <c r="C126" s="296"/>
      <c r="E126" t="s">
        <v>428</v>
      </c>
    </row>
    <row r="127" spans="2:12">
      <c r="B127" s="83" t="s">
        <v>120</v>
      </c>
      <c r="C127" s="296"/>
    </row>
    <row r="128" spans="2:12">
      <c r="B128" s="343"/>
      <c r="C128" s="343"/>
    </row>
  </sheetData>
  <mergeCells count="12">
    <mergeCell ref="B121:C121"/>
    <mergeCell ref="B128:C128"/>
    <mergeCell ref="B2:L2"/>
    <mergeCell ref="C4:L4"/>
    <mergeCell ref="B8:B9"/>
    <mergeCell ref="C8:C9"/>
    <mergeCell ref="D8:D9"/>
    <mergeCell ref="E8:F8"/>
    <mergeCell ref="G8:G9"/>
    <mergeCell ref="H8:I8"/>
    <mergeCell ref="J8:J9"/>
    <mergeCell ref="K8:L8"/>
  </mergeCells>
  <hyperlinks>
    <hyperlink ref="B61" r:id="rId1" display="garantf1://3000000.0/"/>
    <hyperlink ref="B111" r:id="rId2" display="garantf1://3000000.0/"/>
  </hyperlinks>
  <pageMargins left="0.31496062992125984" right="0.31496062992125984" top="0.35433070866141736" bottom="0.35433070866141736" header="0.31496062992125984" footer="0.31496062992125984"/>
  <pageSetup paperSize="9" scale="77" orientation="portrait" verticalDpi="0"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0"/>
  <sheetViews>
    <sheetView workbookViewId="0">
      <selection activeCell="D7" sqref="D7"/>
    </sheetView>
  </sheetViews>
  <sheetFormatPr defaultRowHeight="15"/>
  <cols>
    <col min="1" max="1" width="0.28515625" customWidth="1"/>
    <col min="2" max="2" width="22.42578125" customWidth="1"/>
    <col min="3" max="3" width="8.7109375" customWidth="1"/>
    <col min="4" max="4" width="9.7109375" customWidth="1"/>
    <col min="5" max="5" width="10.5703125" customWidth="1"/>
    <col min="6" max="6" width="10.42578125" customWidth="1"/>
    <col min="7" max="7" width="9.85546875" customWidth="1"/>
    <col min="8" max="8" width="10.28515625" customWidth="1"/>
    <col min="9" max="9" width="9.85546875" customWidth="1"/>
    <col min="10" max="10" width="10" customWidth="1"/>
    <col min="11" max="11" width="10.42578125" customWidth="1"/>
    <col min="12" max="12" width="10.140625" customWidth="1"/>
  </cols>
  <sheetData>
    <row r="1" spans="2:12" ht="2.25" customHeight="1"/>
    <row r="2" spans="2:12" hidden="1"/>
    <row r="3" spans="2:12" hidden="1"/>
    <row r="4" spans="2:12" ht="15.75">
      <c r="B4" s="345" t="s">
        <v>121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2:12" ht="5.25" customHeight="1"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</row>
    <row r="6" spans="2:12" ht="47.25" customHeight="1">
      <c r="B6" s="99" t="s">
        <v>122</v>
      </c>
      <c r="C6" s="482" t="s">
        <v>452</v>
      </c>
      <c r="D6" s="482"/>
      <c r="E6" s="482"/>
      <c r="F6" s="482"/>
      <c r="G6" s="482"/>
      <c r="H6" s="482"/>
      <c r="I6" s="482"/>
      <c r="J6" s="482"/>
      <c r="K6" s="482"/>
      <c r="L6" s="482"/>
    </row>
    <row r="7" spans="2:12">
      <c r="B7" s="99" t="s">
        <v>123</v>
      </c>
      <c r="C7" s="100"/>
      <c r="D7" s="301" t="s">
        <v>458</v>
      </c>
      <c r="E7" s="101"/>
      <c r="F7" s="101"/>
      <c r="G7" s="102"/>
      <c r="H7" s="102"/>
      <c r="I7" s="102"/>
      <c r="J7" s="102"/>
      <c r="K7" s="102"/>
      <c r="L7" s="102"/>
    </row>
    <row r="8" spans="2:12" ht="27.75" customHeight="1">
      <c r="B8" s="99" t="s">
        <v>124</v>
      </c>
      <c r="C8" s="100"/>
      <c r="D8" s="101" t="s">
        <v>415</v>
      </c>
      <c r="E8" s="101"/>
      <c r="F8" s="101"/>
      <c r="G8" s="102"/>
      <c r="H8" s="102"/>
      <c r="I8" s="102"/>
      <c r="J8" s="102"/>
      <c r="K8" s="102"/>
      <c r="L8" s="102"/>
    </row>
    <row r="9" spans="2:12" ht="9.75" customHeight="1">
      <c r="B9" s="103"/>
      <c r="C9" s="104"/>
      <c r="D9" s="49"/>
      <c r="E9" s="105"/>
      <c r="F9" s="105"/>
    </row>
    <row r="10" spans="2:12">
      <c r="B10" s="331" t="s">
        <v>22</v>
      </c>
      <c r="C10" s="332" t="s">
        <v>125</v>
      </c>
      <c r="D10" s="332" t="s">
        <v>417</v>
      </c>
      <c r="E10" s="331" t="s">
        <v>52</v>
      </c>
      <c r="F10" s="331"/>
      <c r="G10" s="332" t="s">
        <v>418</v>
      </c>
      <c r="H10" s="331" t="s">
        <v>52</v>
      </c>
      <c r="I10" s="331"/>
      <c r="J10" s="331" t="s">
        <v>419</v>
      </c>
      <c r="K10" s="331" t="s">
        <v>52</v>
      </c>
      <c r="L10" s="331"/>
    </row>
    <row r="11" spans="2:12" ht="87" customHeight="1">
      <c r="B11" s="331"/>
      <c r="C11" s="334"/>
      <c r="D11" s="334"/>
      <c r="E11" s="294" t="s">
        <v>127</v>
      </c>
      <c r="F11" s="294" t="s">
        <v>128</v>
      </c>
      <c r="G11" s="334"/>
      <c r="H11" s="294" t="s">
        <v>127</v>
      </c>
      <c r="I11" s="51" t="s">
        <v>128</v>
      </c>
      <c r="J11" s="331"/>
      <c r="K11" s="294" t="s">
        <v>127</v>
      </c>
      <c r="L11" s="294" t="s">
        <v>128</v>
      </c>
    </row>
    <row r="12" spans="2:12">
      <c r="B12" s="106" t="s">
        <v>103</v>
      </c>
      <c r="C12" s="107" t="s">
        <v>61</v>
      </c>
      <c r="D12" s="259">
        <f t="shared" ref="D12:K12" si="0">D26</f>
        <v>104900</v>
      </c>
      <c r="E12" s="259">
        <f t="shared" si="0"/>
        <v>104900</v>
      </c>
      <c r="F12" s="259">
        <f t="shared" si="0"/>
        <v>0</v>
      </c>
      <c r="G12" s="259">
        <f t="shared" si="0"/>
        <v>109100</v>
      </c>
      <c r="H12" s="259">
        <f t="shared" si="0"/>
        <v>109100</v>
      </c>
      <c r="I12" s="259">
        <f t="shared" si="0"/>
        <v>0</v>
      </c>
      <c r="J12" s="259">
        <f t="shared" si="0"/>
        <v>0</v>
      </c>
      <c r="K12" s="259">
        <f t="shared" si="0"/>
        <v>0</v>
      </c>
      <c r="L12" s="259">
        <v>0</v>
      </c>
    </row>
    <row r="13" spans="2:12" ht="21" hidden="1">
      <c r="B13" s="108" t="s">
        <v>129</v>
      </c>
      <c r="C13" s="109" t="s">
        <v>61</v>
      </c>
      <c r="D13" s="260"/>
      <c r="E13" s="260"/>
      <c r="F13" s="260"/>
      <c r="G13" s="260"/>
      <c r="H13" s="260"/>
      <c r="I13" s="260"/>
      <c r="J13" s="260"/>
      <c r="K13" s="260"/>
      <c r="L13" s="260"/>
    </row>
    <row r="14" spans="2:12" hidden="1">
      <c r="B14" s="110" t="s">
        <v>130</v>
      </c>
      <c r="C14" s="297" t="s">
        <v>61</v>
      </c>
      <c r="D14" s="261"/>
      <c r="E14" s="261"/>
      <c r="F14" s="261"/>
      <c r="G14" s="261"/>
      <c r="H14" s="261"/>
      <c r="I14" s="261"/>
      <c r="J14" s="261"/>
      <c r="K14" s="261"/>
      <c r="L14" s="261"/>
    </row>
    <row r="15" spans="2:12" hidden="1">
      <c r="B15" s="110" t="s">
        <v>131</v>
      </c>
      <c r="C15" s="294" t="s">
        <v>61</v>
      </c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2" ht="105" hidden="1">
      <c r="B16" s="110" t="s">
        <v>132</v>
      </c>
      <c r="C16" s="297" t="s">
        <v>61</v>
      </c>
      <c r="D16" s="261">
        <f>D18+D19</f>
        <v>0</v>
      </c>
      <c r="E16" s="261">
        <f t="shared" ref="E16:L16" si="1">E18+E19</f>
        <v>0</v>
      </c>
      <c r="F16" s="261">
        <f t="shared" si="1"/>
        <v>0</v>
      </c>
      <c r="G16" s="261">
        <f t="shared" si="1"/>
        <v>0</v>
      </c>
      <c r="H16" s="261">
        <f t="shared" si="1"/>
        <v>0</v>
      </c>
      <c r="I16" s="261">
        <f t="shared" si="1"/>
        <v>0</v>
      </c>
      <c r="J16" s="261">
        <f t="shared" si="1"/>
        <v>0</v>
      </c>
      <c r="K16" s="261">
        <f t="shared" si="1"/>
        <v>0</v>
      </c>
      <c r="L16" s="261">
        <f t="shared" si="1"/>
        <v>0</v>
      </c>
    </row>
    <row r="17" spans="2:12" hidden="1">
      <c r="B17" s="51" t="s">
        <v>28</v>
      </c>
      <c r="C17" s="294" t="s">
        <v>61</v>
      </c>
      <c r="D17" s="261"/>
      <c r="E17" s="261"/>
      <c r="F17" s="261"/>
      <c r="G17" s="261"/>
      <c r="H17" s="261"/>
      <c r="I17" s="261"/>
      <c r="J17" s="261"/>
      <c r="K17" s="261"/>
      <c r="L17" s="261"/>
    </row>
    <row r="18" spans="2:12" hidden="1">
      <c r="B18" s="51" t="s">
        <v>133</v>
      </c>
      <c r="C18" s="294" t="s">
        <v>61</v>
      </c>
      <c r="D18" s="261"/>
      <c r="E18" s="261"/>
      <c r="F18" s="261"/>
      <c r="G18" s="261"/>
      <c r="H18" s="261"/>
      <c r="I18" s="261"/>
      <c r="J18" s="261"/>
      <c r="K18" s="261"/>
      <c r="L18" s="261"/>
    </row>
    <row r="19" spans="2:12" hidden="1">
      <c r="B19" s="51" t="s">
        <v>134</v>
      </c>
      <c r="C19" s="294" t="s">
        <v>61</v>
      </c>
      <c r="D19" s="261"/>
      <c r="E19" s="261"/>
      <c r="F19" s="261"/>
      <c r="G19" s="261"/>
      <c r="H19" s="261"/>
      <c r="I19" s="261"/>
      <c r="J19" s="261"/>
      <c r="K19" s="261"/>
      <c r="L19" s="261"/>
    </row>
    <row r="20" spans="2:12" hidden="1">
      <c r="B20" s="51"/>
      <c r="C20" s="294" t="s">
        <v>61</v>
      </c>
      <c r="D20" s="261"/>
      <c r="E20" s="261"/>
      <c r="F20" s="261"/>
      <c r="G20" s="261"/>
      <c r="H20" s="261"/>
      <c r="I20" s="261"/>
      <c r="J20" s="261"/>
      <c r="K20" s="261"/>
      <c r="L20" s="261"/>
    </row>
    <row r="21" spans="2:12" ht="31.5" hidden="1">
      <c r="B21" s="110" t="s">
        <v>135</v>
      </c>
      <c r="C21" s="297" t="s">
        <v>61</v>
      </c>
      <c r="D21" s="261"/>
      <c r="E21" s="261"/>
      <c r="F21" s="261"/>
      <c r="G21" s="261"/>
      <c r="H21" s="261"/>
      <c r="I21" s="261"/>
      <c r="J21" s="261"/>
      <c r="K21" s="261"/>
      <c r="L21" s="261"/>
    </row>
    <row r="22" spans="2:12" hidden="1">
      <c r="B22" s="51" t="s">
        <v>28</v>
      </c>
      <c r="C22" s="294" t="s">
        <v>61</v>
      </c>
      <c r="D22" s="261"/>
      <c r="E22" s="261"/>
      <c r="F22" s="261"/>
      <c r="G22" s="261"/>
      <c r="H22" s="261"/>
      <c r="I22" s="261"/>
      <c r="J22" s="261"/>
      <c r="K22" s="261"/>
      <c r="L22" s="261"/>
    </row>
    <row r="23" spans="2:12" hidden="1">
      <c r="B23" s="51"/>
      <c r="C23" s="294"/>
      <c r="D23" s="261"/>
      <c r="E23" s="261"/>
      <c r="F23" s="261"/>
      <c r="G23" s="261"/>
      <c r="H23" s="261"/>
      <c r="I23" s="261"/>
      <c r="J23" s="261"/>
      <c r="K23" s="261"/>
      <c r="L23" s="261"/>
    </row>
    <row r="24" spans="2:12" ht="21" hidden="1">
      <c r="B24" s="110" t="s">
        <v>136</v>
      </c>
      <c r="C24" s="294" t="s">
        <v>61</v>
      </c>
      <c r="D24" s="261"/>
      <c r="E24" s="261"/>
      <c r="F24" s="261"/>
      <c r="G24" s="261"/>
      <c r="H24" s="261"/>
      <c r="I24" s="261"/>
      <c r="J24" s="261"/>
      <c r="K24" s="261"/>
      <c r="L24" s="261"/>
    </row>
    <row r="25" spans="2:12" ht="22.5" hidden="1">
      <c r="B25" s="51" t="s">
        <v>137</v>
      </c>
      <c r="C25" s="294" t="s">
        <v>61</v>
      </c>
      <c r="D25" s="261"/>
      <c r="E25" s="261"/>
      <c r="F25" s="261"/>
      <c r="G25" s="261"/>
      <c r="H25" s="261"/>
      <c r="I25" s="261"/>
      <c r="J25" s="261"/>
      <c r="K25" s="261"/>
      <c r="L25" s="261"/>
    </row>
    <row r="26" spans="2:12">
      <c r="B26" s="55" t="s">
        <v>138</v>
      </c>
      <c r="C26" s="56">
        <v>900</v>
      </c>
      <c r="D26" s="262">
        <f t="shared" ref="D26:K26" si="2">D28+D35+D88+D92+D98</f>
        <v>104900</v>
      </c>
      <c r="E26" s="262">
        <f t="shared" si="2"/>
        <v>104900</v>
      </c>
      <c r="F26" s="262">
        <f t="shared" si="2"/>
        <v>0</v>
      </c>
      <c r="G26" s="262">
        <f t="shared" si="2"/>
        <v>109100</v>
      </c>
      <c r="H26" s="262">
        <f t="shared" si="2"/>
        <v>109100</v>
      </c>
      <c r="I26" s="262">
        <f t="shared" si="2"/>
        <v>0</v>
      </c>
      <c r="J26" s="262">
        <f t="shared" si="2"/>
        <v>0</v>
      </c>
      <c r="K26" s="262">
        <f t="shared" si="2"/>
        <v>0</v>
      </c>
      <c r="L26" s="262">
        <v>0</v>
      </c>
    </row>
    <row r="27" spans="2:12">
      <c r="B27" s="51" t="s">
        <v>28</v>
      </c>
      <c r="C27" s="294"/>
      <c r="D27" s="261"/>
      <c r="E27" s="261"/>
      <c r="F27" s="261"/>
      <c r="G27" s="261"/>
      <c r="H27" s="261"/>
      <c r="I27" s="261"/>
      <c r="J27" s="261"/>
      <c r="K27" s="261"/>
      <c r="L27" s="261"/>
    </row>
    <row r="28" spans="2:12" ht="33" hidden="1">
      <c r="B28" s="64" t="s">
        <v>139</v>
      </c>
      <c r="C28" s="65">
        <v>210</v>
      </c>
      <c r="D28" s="263">
        <f>D29+D30+D34</f>
        <v>0</v>
      </c>
      <c r="E28" s="263">
        <f t="shared" ref="E28:L28" si="3">E29+E30+E34</f>
        <v>0</v>
      </c>
      <c r="F28" s="263">
        <f t="shared" si="3"/>
        <v>0</v>
      </c>
      <c r="G28" s="263">
        <f t="shared" si="3"/>
        <v>0</v>
      </c>
      <c r="H28" s="263">
        <f t="shared" si="3"/>
        <v>0</v>
      </c>
      <c r="I28" s="263">
        <f t="shared" si="3"/>
        <v>0</v>
      </c>
      <c r="J28" s="263">
        <f t="shared" si="3"/>
        <v>0</v>
      </c>
      <c r="K28" s="263">
        <f t="shared" si="3"/>
        <v>0</v>
      </c>
      <c r="L28" s="263">
        <f t="shared" si="3"/>
        <v>0</v>
      </c>
    </row>
    <row r="29" spans="2:12" hidden="1">
      <c r="B29" s="67" t="s">
        <v>140</v>
      </c>
      <c r="C29" s="68">
        <v>211</v>
      </c>
      <c r="D29" s="261"/>
      <c r="E29" s="261"/>
      <c r="F29" s="261"/>
      <c r="G29" s="261"/>
      <c r="H29" s="261"/>
      <c r="I29" s="261"/>
      <c r="J29" s="261"/>
      <c r="K29" s="261"/>
      <c r="L29" s="261"/>
    </row>
    <row r="30" spans="2:12" hidden="1">
      <c r="B30" s="111" t="s">
        <v>141</v>
      </c>
      <c r="C30" s="70">
        <v>212</v>
      </c>
      <c r="D30" s="263">
        <f>D31+D32+D33</f>
        <v>0</v>
      </c>
      <c r="E30" s="263">
        <f t="shared" ref="E30:L30" si="4">E31+E32+E33</f>
        <v>0</v>
      </c>
      <c r="F30" s="263">
        <f t="shared" si="4"/>
        <v>0</v>
      </c>
      <c r="G30" s="263">
        <f t="shared" si="4"/>
        <v>0</v>
      </c>
      <c r="H30" s="263">
        <f t="shared" si="4"/>
        <v>0</v>
      </c>
      <c r="I30" s="263">
        <f t="shared" si="4"/>
        <v>0</v>
      </c>
      <c r="J30" s="263">
        <f t="shared" si="4"/>
        <v>0</v>
      </c>
      <c r="K30" s="263">
        <f t="shared" si="4"/>
        <v>0</v>
      </c>
      <c r="L30" s="263">
        <f t="shared" si="4"/>
        <v>0</v>
      </c>
    </row>
    <row r="31" spans="2:12" ht="23.25" hidden="1">
      <c r="B31" s="69" t="s">
        <v>142</v>
      </c>
      <c r="C31" s="71" t="s">
        <v>143</v>
      </c>
      <c r="D31" s="261"/>
      <c r="E31" s="261"/>
      <c r="F31" s="261"/>
      <c r="G31" s="261"/>
      <c r="H31" s="261"/>
      <c r="I31" s="261"/>
      <c r="J31" s="261"/>
      <c r="K31" s="261"/>
      <c r="L31" s="261"/>
    </row>
    <row r="32" spans="2:12" hidden="1">
      <c r="B32" s="69" t="s">
        <v>144</v>
      </c>
      <c r="C32" s="71" t="s">
        <v>145</v>
      </c>
      <c r="D32" s="261"/>
      <c r="E32" s="261"/>
      <c r="F32" s="261"/>
      <c r="G32" s="261"/>
      <c r="H32" s="261"/>
      <c r="I32" s="261"/>
      <c r="J32" s="261"/>
      <c r="K32" s="261"/>
      <c r="L32" s="261"/>
    </row>
    <row r="33" spans="2:12" ht="34.5" hidden="1">
      <c r="B33" s="69" t="s">
        <v>146</v>
      </c>
      <c r="C33" s="71" t="s">
        <v>147</v>
      </c>
      <c r="D33" s="261"/>
      <c r="E33" s="261"/>
      <c r="F33" s="261"/>
      <c r="G33" s="261"/>
      <c r="H33" s="261"/>
      <c r="I33" s="261"/>
      <c r="J33" s="261"/>
      <c r="K33" s="261"/>
      <c r="L33" s="261"/>
    </row>
    <row r="34" spans="2:12" ht="22.5" hidden="1">
      <c r="B34" s="73" t="s">
        <v>148</v>
      </c>
      <c r="C34" s="74">
        <v>213</v>
      </c>
      <c r="D34" s="264"/>
      <c r="E34" s="264"/>
      <c r="F34" s="264"/>
      <c r="G34" s="264"/>
      <c r="H34" s="264"/>
      <c r="I34" s="264"/>
      <c r="J34" s="264"/>
      <c r="K34" s="264"/>
      <c r="L34" s="264"/>
    </row>
    <row r="35" spans="2:12">
      <c r="B35" s="112" t="s">
        <v>149</v>
      </c>
      <c r="C35" s="70">
        <v>220</v>
      </c>
      <c r="D35" s="262">
        <f>D36+D37+D38+D47+D48+D69</f>
        <v>104900</v>
      </c>
      <c r="E35" s="262">
        <f t="shared" ref="E35:L35" si="5">E36+E37+E38+E47+E48+E69</f>
        <v>104900</v>
      </c>
      <c r="F35" s="262">
        <f t="shared" si="5"/>
        <v>0</v>
      </c>
      <c r="G35" s="262">
        <f t="shared" si="5"/>
        <v>109100</v>
      </c>
      <c r="H35" s="262">
        <f t="shared" si="5"/>
        <v>109100</v>
      </c>
      <c r="I35" s="262">
        <f t="shared" si="5"/>
        <v>0</v>
      </c>
      <c r="J35" s="262">
        <f t="shared" si="5"/>
        <v>0</v>
      </c>
      <c r="K35" s="262">
        <f t="shared" si="5"/>
        <v>0</v>
      </c>
      <c r="L35" s="262">
        <f t="shared" si="5"/>
        <v>0</v>
      </c>
    </row>
    <row r="36" spans="2:12" hidden="1">
      <c r="B36" s="79" t="s">
        <v>150</v>
      </c>
      <c r="C36" s="68">
        <v>221</v>
      </c>
      <c r="D36" s="261"/>
      <c r="E36" s="261"/>
      <c r="F36" s="261"/>
      <c r="G36" s="261"/>
      <c r="H36" s="261"/>
      <c r="I36" s="261"/>
      <c r="J36" s="261"/>
      <c r="K36" s="261"/>
      <c r="L36" s="261"/>
    </row>
    <row r="37" spans="2:12" hidden="1">
      <c r="B37" s="79" t="s">
        <v>151</v>
      </c>
      <c r="C37" s="68">
        <v>222</v>
      </c>
      <c r="D37" s="261"/>
      <c r="E37" s="261"/>
      <c r="F37" s="261"/>
      <c r="G37" s="261"/>
      <c r="H37" s="261"/>
      <c r="I37" s="261"/>
      <c r="J37" s="261"/>
      <c r="K37" s="261"/>
      <c r="L37" s="261"/>
    </row>
    <row r="38" spans="2:12" hidden="1">
      <c r="B38" s="112" t="s">
        <v>152</v>
      </c>
      <c r="C38" s="70">
        <v>223</v>
      </c>
      <c r="D38" s="263">
        <f>D39+D44</f>
        <v>0</v>
      </c>
      <c r="E38" s="263">
        <f t="shared" ref="E38:L38" si="6">E39+E44</f>
        <v>0</v>
      </c>
      <c r="F38" s="263">
        <f t="shared" si="6"/>
        <v>0</v>
      </c>
      <c r="G38" s="263">
        <f t="shared" si="6"/>
        <v>0</v>
      </c>
      <c r="H38" s="263">
        <f t="shared" si="6"/>
        <v>0</v>
      </c>
      <c r="I38" s="263">
        <f t="shared" si="6"/>
        <v>0</v>
      </c>
      <c r="J38" s="263">
        <f t="shared" si="6"/>
        <v>0</v>
      </c>
      <c r="K38" s="263">
        <f t="shared" si="6"/>
        <v>0</v>
      </c>
      <c r="L38" s="263">
        <f t="shared" si="6"/>
        <v>0</v>
      </c>
    </row>
    <row r="39" spans="2:12" ht="57" hidden="1">
      <c r="B39" s="113" t="s">
        <v>153</v>
      </c>
      <c r="C39" s="65" t="s">
        <v>154</v>
      </c>
      <c r="D39" s="263">
        <f>D40+D41+D42+D43</f>
        <v>0</v>
      </c>
      <c r="E39" s="263">
        <f t="shared" ref="E39:L39" si="7">E40+E41+E42+E43</f>
        <v>0</v>
      </c>
      <c r="F39" s="263">
        <f t="shared" si="7"/>
        <v>0</v>
      </c>
      <c r="G39" s="263">
        <f t="shared" si="7"/>
        <v>0</v>
      </c>
      <c r="H39" s="263">
        <f t="shared" si="7"/>
        <v>0</v>
      </c>
      <c r="I39" s="263">
        <f t="shared" si="7"/>
        <v>0</v>
      </c>
      <c r="J39" s="263">
        <f t="shared" si="7"/>
        <v>0</v>
      </c>
      <c r="K39" s="263">
        <f t="shared" si="7"/>
        <v>0</v>
      </c>
      <c r="L39" s="263">
        <f t="shared" si="7"/>
        <v>0</v>
      </c>
    </row>
    <row r="40" spans="2:12" hidden="1">
      <c r="B40" s="82" t="s">
        <v>155</v>
      </c>
      <c r="C40" s="71" t="s">
        <v>156</v>
      </c>
      <c r="D40" s="261"/>
      <c r="E40" s="261"/>
      <c r="F40" s="261"/>
      <c r="G40" s="261"/>
      <c r="H40" s="261"/>
      <c r="I40" s="261"/>
      <c r="J40" s="261"/>
      <c r="K40" s="261"/>
      <c r="L40" s="261"/>
    </row>
    <row r="41" spans="2:12" hidden="1">
      <c r="B41" s="82" t="s">
        <v>157</v>
      </c>
      <c r="C41" s="71" t="s">
        <v>158</v>
      </c>
      <c r="D41" s="261"/>
      <c r="E41" s="261"/>
      <c r="F41" s="261"/>
      <c r="G41" s="261"/>
      <c r="H41" s="261"/>
      <c r="I41" s="261"/>
      <c r="J41" s="261"/>
      <c r="K41" s="261"/>
      <c r="L41" s="261"/>
    </row>
    <row r="42" spans="2:12" ht="23.25" hidden="1">
      <c r="B42" s="82" t="s">
        <v>159</v>
      </c>
      <c r="C42" s="71" t="s">
        <v>160</v>
      </c>
      <c r="D42" s="261"/>
      <c r="E42" s="261"/>
      <c r="F42" s="261"/>
      <c r="G42" s="261"/>
      <c r="H42" s="261"/>
      <c r="I42" s="261"/>
      <c r="J42" s="261"/>
      <c r="K42" s="261"/>
      <c r="L42" s="261"/>
    </row>
    <row r="43" spans="2:12" ht="34.5" hidden="1">
      <c r="B43" s="82" t="s">
        <v>161</v>
      </c>
      <c r="C43" s="71" t="s">
        <v>162</v>
      </c>
      <c r="D43" s="261"/>
      <c r="E43" s="261"/>
      <c r="F43" s="261"/>
      <c r="G43" s="261"/>
      <c r="H43" s="261"/>
      <c r="I43" s="261"/>
      <c r="J43" s="261"/>
      <c r="K43" s="261"/>
      <c r="L43" s="261"/>
    </row>
    <row r="44" spans="2:12" ht="22.5" hidden="1">
      <c r="B44" s="76" t="s">
        <v>163</v>
      </c>
      <c r="C44" s="65" t="s">
        <v>164</v>
      </c>
      <c r="D44" s="265">
        <f>D45+D46</f>
        <v>0</v>
      </c>
      <c r="E44" s="265">
        <f t="shared" ref="E44:L44" si="8">E45+E46</f>
        <v>0</v>
      </c>
      <c r="F44" s="265">
        <f t="shared" si="8"/>
        <v>0</v>
      </c>
      <c r="G44" s="265">
        <f t="shared" si="8"/>
        <v>0</v>
      </c>
      <c r="H44" s="265">
        <f t="shared" si="8"/>
        <v>0</v>
      </c>
      <c r="I44" s="265">
        <f t="shared" si="8"/>
        <v>0</v>
      </c>
      <c r="J44" s="265">
        <f t="shared" si="8"/>
        <v>0</v>
      </c>
      <c r="K44" s="265">
        <f t="shared" si="8"/>
        <v>0</v>
      </c>
      <c r="L44" s="265">
        <f t="shared" si="8"/>
        <v>0</v>
      </c>
    </row>
    <row r="45" spans="2:12" ht="23.25" hidden="1">
      <c r="B45" s="82" t="s">
        <v>165</v>
      </c>
      <c r="C45" s="71" t="s">
        <v>166</v>
      </c>
      <c r="D45" s="261"/>
      <c r="E45" s="261"/>
      <c r="F45" s="261"/>
      <c r="G45" s="261"/>
      <c r="H45" s="261"/>
      <c r="I45" s="261"/>
      <c r="J45" s="261"/>
      <c r="K45" s="261"/>
      <c r="L45" s="261"/>
    </row>
    <row r="46" spans="2:12" ht="23.25" hidden="1">
      <c r="B46" s="82" t="s">
        <v>167</v>
      </c>
      <c r="C46" s="71" t="s">
        <v>168</v>
      </c>
      <c r="D46" s="261"/>
      <c r="E46" s="261"/>
      <c r="F46" s="261"/>
      <c r="G46" s="261"/>
      <c r="H46" s="261"/>
      <c r="I46" s="261"/>
      <c r="J46" s="261"/>
      <c r="K46" s="261"/>
      <c r="L46" s="261"/>
    </row>
    <row r="47" spans="2:12" ht="22.5" hidden="1">
      <c r="B47" s="76" t="s">
        <v>169</v>
      </c>
      <c r="C47" s="65">
        <v>224</v>
      </c>
      <c r="D47" s="265"/>
      <c r="E47" s="265"/>
      <c r="F47" s="265"/>
      <c r="G47" s="265"/>
      <c r="H47" s="265"/>
      <c r="I47" s="265"/>
      <c r="J47" s="265"/>
      <c r="K47" s="265"/>
      <c r="L47" s="265"/>
    </row>
    <row r="48" spans="2:12" ht="22.5" hidden="1">
      <c r="B48" s="76" t="s">
        <v>170</v>
      </c>
      <c r="C48" s="65">
        <v>225</v>
      </c>
      <c r="D48" s="263">
        <f>D49+D54+D59+D60+D61+D66+D67+D68</f>
        <v>0</v>
      </c>
      <c r="E48" s="263">
        <f t="shared" ref="E48:L48" si="9">E49+E54+E59+E60+E61+E66+E67+E68</f>
        <v>0</v>
      </c>
      <c r="F48" s="263">
        <f t="shared" si="9"/>
        <v>0</v>
      </c>
      <c r="G48" s="263">
        <f t="shared" si="9"/>
        <v>0</v>
      </c>
      <c r="H48" s="263">
        <f t="shared" si="9"/>
        <v>0</v>
      </c>
      <c r="I48" s="263">
        <f t="shared" si="9"/>
        <v>0</v>
      </c>
      <c r="J48" s="263">
        <f t="shared" si="9"/>
        <v>0</v>
      </c>
      <c r="K48" s="263">
        <f t="shared" si="9"/>
        <v>0</v>
      </c>
      <c r="L48" s="263">
        <f t="shared" si="9"/>
        <v>0</v>
      </c>
    </row>
    <row r="49" spans="2:12" ht="34.5" hidden="1">
      <c r="B49" s="82" t="s">
        <v>171</v>
      </c>
      <c r="C49" s="71" t="s">
        <v>172</v>
      </c>
      <c r="D49" s="266">
        <f>D51+D52+D53</f>
        <v>0</v>
      </c>
      <c r="E49" s="266">
        <f t="shared" ref="E49:L49" si="10">E51+E52+E53</f>
        <v>0</v>
      </c>
      <c r="F49" s="266">
        <f t="shared" si="10"/>
        <v>0</v>
      </c>
      <c r="G49" s="266">
        <f t="shared" si="10"/>
        <v>0</v>
      </c>
      <c r="H49" s="266">
        <f t="shared" si="10"/>
        <v>0</v>
      </c>
      <c r="I49" s="266">
        <f t="shared" si="10"/>
        <v>0</v>
      </c>
      <c r="J49" s="266">
        <f t="shared" si="10"/>
        <v>0</v>
      </c>
      <c r="K49" s="266">
        <f t="shared" si="10"/>
        <v>0</v>
      </c>
      <c r="L49" s="266">
        <f t="shared" si="10"/>
        <v>0</v>
      </c>
    </row>
    <row r="50" spans="2:12" hidden="1">
      <c r="B50" s="82" t="s">
        <v>28</v>
      </c>
      <c r="C50" s="71"/>
      <c r="D50" s="261"/>
      <c r="E50" s="261"/>
      <c r="F50" s="261"/>
      <c r="G50" s="261"/>
      <c r="H50" s="261"/>
      <c r="I50" s="261"/>
      <c r="J50" s="261"/>
      <c r="K50" s="261"/>
      <c r="L50" s="261"/>
    </row>
    <row r="51" spans="2:12" hidden="1">
      <c r="B51" s="114" t="s">
        <v>173</v>
      </c>
      <c r="C51" s="115" t="s">
        <v>174</v>
      </c>
      <c r="D51" s="267"/>
      <c r="E51" s="267"/>
      <c r="F51" s="267"/>
      <c r="G51" s="267"/>
      <c r="H51" s="267"/>
      <c r="I51" s="267"/>
      <c r="J51" s="267"/>
      <c r="K51" s="267"/>
      <c r="L51" s="267"/>
    </row>
    <row r="52" spans="2:12" hidden="1">
      <c r="B52" s="114" t="s">
        <v>175</v>
      </c>
      <c r="C52" s="115" t="s">
        <v>176</v>
      </c>
      <c r="D52" s="267"/>
      <c r="E52" s="267"/>
      <c r="F52" s="267"/>
      <c r="G52" s="267"/>
      <c r="H52" s="267"/>
      <c r="I52" s="267"/>
      <c r="J52" s="267"/>
      <c r="K52" s="267"/>
      <c r="L52" s="267"/>
    </row>
    <row r="53" spans="2:12" hidden="1">
      <c r="B53" s="114" t="s">
        <v>177</v>
      </c>
      <c r="C53" s="115" t="s">
        <v>178</v>
      </c>
      <c r="D53" s="267"/>
      <c r="E53" s="267"/>
      <c r="F53" s="267"/>
      <c r="G53" s="267"/>
      <c r="H53" s="267"/>
      <c r="I53" s="267"/>
      <c r="J53" s="267"/>
      <c r="K53" s="267"/>
      <c r="L53" s="267"/>
    </row>
    <row r="54" spans="2:12" hidden="1">
      <c r="B54" s="118" t="s">
        <v>179</v>
      </c>
      <c r="C54" s="119" t="s">
        <v>180</v>
      </c>
      <c r="D54" s="263">
        <f>D55+D56+D57+D58</f>
        <v>0</v>
      </c>
      <c r="E54" s="263">
        <f t="shared" ref="E54:L54" si="11">E55+E56+E57+E58</f>
        <v>0</v>
      </c>
      <c r="F54" s="263">
        <f t="shared" si="11"/>
        <v>0</v>
      </c>
      <c r="G54" s="263">
        <f t="shared" si="11"/>
        <v>0</v>
      </c>
      <c r="H54" s="263">
        <f t="shared" si="11"/>
        <v>0</v>
      </c>
      <c r="I54" s="263">
        <f t="shared" si="11"/>
        <v>0</v>
      </c>
      <c r="J54" s="263">
        <f t="shared" si="11"/>
        <v>0</v>
      </c>
      <c r="K54" s="263">
        <f t="shared" si="11"/>
        <v>0</v>
      </c>
      <c r="L54" s="263">
        <f t="shared" si="11"/>
        <v>0</v>
      </c>
    </row>
    <row r="55" spans="2:12" ht="23.25" hidden="1">
      <c r="B55" s="82" t="s">
        <v>181</v>
      </c>
      <c r="C55" s="71" t="s">
        <v>182</v>
      </c>
      <c r="D55" s="261"/>
      <c r="E55" s="261"/>
      <c r="F55" s="261"/>
      <c r="G55" s="261"/>
      <c r="H55" s="261"/>
      <c r="I55" s="261"/>
      <c r="J55" s="261"/>
      <c r="K55" s="261"/>
      <c r="L55" s="261"/>
    </row>
    <row r="56" spans="2:12" hidden="1">
      <c r="B56" s="82" t="s">
        <v>183</v>
      </c>
      <c r="C56" s="71" t="s">
        <v>184</v>
      </c>
      <c r="D56" s="261"/>
      <c r="E56" s="261"/>
      <c r="F56" s="261"/>
      <c r="G56" s="261"/>
      <c r="H56" s="261"/>
      <c r="I56" s="261"/>
      <c r="J56" s="261"/>
      <c r="K56" s="261"/>
      <c r="L56" s="261"/>
    </row>
    <row r="57" spans="2:12" ht="23.25" hidden="1">
      <c r="B57" s="82" t="s">
        <v>185</v>
      </c>
      <c r="C57" s="71" t="s">
        <v>186</v>
      </c>
      <c r="D57" s="261"/>
      <c r="E57" s="261"/>
      <c r="F57" s="261"/>
      <c r="G57" s="261"/>
      <c r="H57" s="261"/>
      <c r="I57" s="261"/>
      <c r="J57" s="261"/>
      <c r="K57" s="261"/>
      <c r="L57" s="261"/>
    </row>
    <row r="58" spans="2:12" ht="23.25" hidden="1">
      <c r="B58" s="82" t="s">
        <v>187</v>
      </c>
      <c r="C58" s="71" t="s">
        <v>188</v>
      </c>
      <c r="D58" s="261"/>
      <c r="E58" s="261"/>
      <c r="F58" s="261"/>
      <c r="G58" s="261"/>
      <c r="H58" s="261"/>
      <c r="I58" s="261"/>
      <c r="J58" s="261"/>
      <c r="K58" s="261"/>
      <c r="L58" s="261"/>
    </row>
    <row r="59" spans="2:12" ht="34.5" hidden="1">
      <c r="B59" s="82" t="s">
        <v>189</v>
      </c>
      <c r="C59" s="71" t="s">
        <v>190</v>
      </c>
      <c r="D59" s="261"/>
      <c r="E59" s="261"/>
      <c r="F59" s="261"/>
      <c r="G59" s="261"/>
      <c r="H59" s="261"/>
      <c r="I59" s="261"/>
      <c r="J59" s="261"/>
      <c r="K59" s="261"/>
      <c r="L59" s="261"/>
    </row>
    <row r="60" spans="2:12" hidden="1">
      <c r="B60" s="82" t="s">
        <v>191</v>
      </c>
      <c r="C60" s="71" t="s">
        <v>192</v>
      </c>
      <c r="D60" s="261"/>
      <c r="E60" s="261"/>
      <c r="F60" s="261"/>
      <c r="G60" s="261"/>
      <c r="H60" s="261"/>
      <c r="I60" s="261"/>
      <c r="J60" s="261"/>
      <c r="K60" s="261"/>
      <c r="L60" s="261"/>
    </row>
    <row r="61" spans="2:12" ht="23.25" hidden="1">
      <c r="B61" s="118" t="s">
        <v>193</v>
      </c>
      <c r="C61" s="119" t="s">
        <v>194</v>
      </c>
      <c r="D61" s="263">
        <f>D62+D63+D64+D65</f>
        <v>0</v>
      </c>
      <c r="E61" s="263">
        <f t="shared" ref="E61:L61" si="12">E62+E63+E64+E65</f>
        <v>0</v>
      </c>
      <c r="F61" s="263">
        <f t="shared" si="12"/>
        <v>0</v>
      </c>
      <c r="G61" s="263">
        <f t="shared" si="12"/>
        <v>0</v>
      </c>
      <c r="H61" s="263">
        <f t="shared" si="12"/>
        <v>0</v>
      </c>
      <c r="I61" s="263">
        <f t="shared" si="12"/>
        <v>0</v>
      </c>
      <c r="J61" s="263">
        <f t="shared" si="12"/>
        <v>0</v>
      </c>
      <c r="K61" s="263">
        <f t="shared" si="12"/>
        <v>0</v>
      </c>
      <c r="L61" s="263">
        <f t="shared" si="12"/>
        <v>0</v>
      </c>
    </row>
    <row r="62" spans="2:12" ht="34.5" hidden="1">
      <c r="B62" s="82" t="s">
        <v>195</v>
      </c>
      <c r="C62" s="71" t="s">
        <v>196</v>
      </c>
      <c r="D62" s="261"/>
      <c r="E62" s="261"/>
      <c r="F62" s="261"/>
      <c r="G62" s="261"/>
      <c r="H62" s="261"/>
      <c r="I62" s="261"/>
      <c r="J62" s="261"/>
      <c r="K62" s="261"/>
      <c r="L62" s="261"/>
    </row>
    <row r="63" spans="2:12" ht="34.5" hidden="1">
      <c r="B63" s="82" t="s">
        <v>197</v>
      </c>
      <c r="C63" s="71" t="s">
        <v>198</v>
      </c>
      <c r="D63" s="261"/>
      <c r="E63" s="261"/>
      <c r="F63" s="261"/>
      <c r="G63" s="261"/>
      <c r="H63" s="261"/>
      <c r="I63" s="261"/>
      <c r="J63" s="261"/>
      <c r="K63" s="261"/>
      <c r="L63" s="261"/>
    </row>
    <row r="64" spans="2:12" ht="23.25" hidden="1">
      <c r="B64" s="82" t="s">
        <v>199</v>
      </c>
      <c r="C64" s="71" t="s">
        <v>200</v>
      </c>
      <c r="D64" s="261"/>
      <c r="E64" s="261"/>
      <c r="F64" s="261"/>
      <c r="G64" s="261"/>
      <c r="H64" s="261"/>
      <c r="I64" s="261"/>
      <c r="J64" s="261"/>
      <c r="K64" s="261"/>
      <c r="L64" s="261"/>
    </row>
    <row r="65" spans="2:12" ht="34.5" hidden="1">
      <c r="B65" s="82" t="s">
        <v>201</v>
      </c>
      <c r="C65" s="71" t="s">
        <v>202</v>
      </c>
      <c r="D65" s="261"/>
      <c r="E65" s="261"/>
      <c r="F65" s="261"/>
      <c r="G65" s="261"/>
      <c r="H65" s="261"/>
      <c r="I65" s="261"/>
      <c r="J65" s="261"/>
      <c r="K65" s="261"/>
      <c r="L65" s="261"/>
    </row>
    <row r="66" spans="2:12" ht="34.5" hidden="1">
      <c r="B66" s="82" t="s">
        <v>203</v>
      </c>
      <c r="C66" s="71" t="s">
        <v>204</v>
      </c>
      <c r="D66" s="261"/>
      <c r="E66" s="261"/>
      <c r="F66" s="261"/>
      <c r="G66" s="261"/>
      <c r="H66" s="261"/>
      <c r="I66" s="261"/>
      <c r="J66" s="261"/>
      <c r="K66" s="261"/>
      <c r="L66" s="261"/>
    </row>
    <row r="67" spans="2:12" ht="23.25" hidden="1">
      <c r="B67" s="82" t="s">
        <v>205</v>
      </c>
      <c r="C67" s="71" t="s">
        <v>206</v>
      </c>
      <c r="D67" s="268"/>
      <c r="E67" s="268"/>
      <c r="F67" s="268"/>
      <c r="G67" s="268"/>
      <c r="H67" s="268"/>
      <c r="I67" s="268"/>
      <c r="J67" s="268"/>
      <c r="K67" s="268"/>
      <c r="L67" s="268"/>
    </row>
    <row r="68" spans="2:12" ht="23.25" hidden="1">
      <c r="B68" s="82" t="s">
        <v>207</v>
      </c>
      <c r="C68" s="71" t="s">
        <v>208</v>
      </c>
      <c r="D68" s="268"/>
      <c r="E68" s="268"/>
      <c r="F68" s="268"/>
      <c r="G68" s="268"/>
      <c r="H68" s="268"/>
      <c r="I68" s="268"/>
      <c r="J68" s="268"/>
      <c r="K68" s="268"/>
      <c r="L68" s="268"/>
    </row>
    <row r="69" spans="2:12">
      <c r="B69" s="112" t="s">
        <v>209</v>
      </c>
      <c r="C69" s="70">
        <v>226</v>
      </c>
      <c r="D69" s="269">
        <f t="shared" ref="D69:L69" si="13">D70+D73+D74+D75+D76+D77+D78+D84</f>
        <v>104900</v>
      </c>
      <c r="E69" s="269">
        <f t="shared" si="13"/>
        <v>104900</v>
      </c>
      <c r="F69" s="269">
        <f t="shared" si="13"/>
        <v>0</v>
      </c>
      <c r="G69" s="269">
        <f t="shared" si="13"/>
        <v>109100</v>
      </c>
      <c r="H69" s="269">
        <f t="shared" si="13"/>
        <v>109100</v>
      </c>
      <c r="I69" s="269">
        <f t="shared" si="13"/>
        <v>0</v>
      </c>
      <c r="J69" s="269">
        <f t="shared" si="13"/>
        <v>0</v>
      </c>
      <c r="K69" s="269">
        <f t="shared" si="13"/>
        <v>0</v>
      </c>
      <c r="L69" s="269">
        <f t="shared" si="13"/>
        <v>0</v>
      </c>
    </row>
    <row r="70" spans="2:12" ht="102" hidden="1">
      <c r="B70" s="118" t="s">
        <v>210</v>
      </c>
      <c r="C70" s="119" t="s">
        <v>211</v>
      </c>
      <c r="D70" s="270">
        <f>D71+D72</f>
        <v>0</v>
      </c>
      <c r="E70" s="270">
        <f t="shared" ref="E70:L70" si="14">E71+E72</f>
        <v>0</v>
      </c>
      <c r="F70" s="270">
        <f t="shared" si="14"/>
        <v>0</v>
      </c>
      <c r="G70" s="270">
        <f t="shared" si="14"/>
        <v>0</v>
      </c>
      <c r="H70" s="270">
        <f t="shared" si="14"/>
        <v>0</v>
      </c>
      <c r="I70" s="270">
        <f t="shared" si="14"/>
        <v>0</v>
      </c>
      <c r="J70" s="270">
        <f t="shared" si="14"/>
        <v>0</v>
      </c>
      <c r="K70" s="270">
        <f t="shared" si="14"/>
        <v>0</v>
      </c>
      <c r="L70" s="270">
        <f t="shared" si="14"/>
        <v>0</v>
      </c>
    </row>
    <row r="71" spans="2:12" ht="34.5" hidden="1">
      <c r="B71" s="82" t="s">
        <v>212</v>
      </c>
      <c r="C71" s="71" t="s">
        <v>213</v>
      </c>
      <c r="D71" s="268"/>
      <c r="E71" s="268"/>
      <c r="F71" s="268"/>
      <c r="G71" s="268"/>
      <c r="H71" s="268"/>
      <c r="I71" s="268"/>
      <c r="J71" s="268"/>
      <c r="K71" s="268"/>
      <c r="L71" s="268"/>
    </row>
    <row r="72" spans="2:12" ht="34.5" hidden="1">
      <c r="B72" s="82" t="s">
        <v>214</v>
      </c>
      <c r="C72" s="71" t="s">
        <v>215</v>
      </c>
      <c r="D72" s="268"/>
      <c r="E72" s="268"/>
      <c r="F72" s="268"/>
      <c r="G72" s="268"/>
      <c r="H72" s="268"/>
      <c r="I72" s="268"/>
      <c r="J72" s="268"/>
      <c r="K72" s="268"/>
      <c r="L72" s="268"/>
    </row>
    <row r="73" spans="2:12" hidden="1">
      <c r="B73" s="82" t="s">
        <v>216</v>
      </c>
      <c r="C73" s="71" t="s">
        <v>217</v>
      </c>
      <c r="D73" s="268"/>
      <c r="E73" s="268"/>
      <c r="F73" s="268"/>
      <c r="G73" s="268"/>
      <c r="H73" s="268"/>
      <c r="I73" s="268"/>
      <c r="J73" s="268"/>
      <c r="K73" s="268"/>
      <c r="L73" s="268"/>
    </row>
    <row r="74" spans="2:12" hidden="1">
      <c r="B74" s="82" t="s">
        <v>218</v>
      </c>
      <c r="C74" s="71" t="s">
        <v>219</v>
      </c>
      <c r="D74" s="268"/>
      <c r="E74" s="268"/>
      <c r="F74" s="268"/>
      <c r="G74" s="268"/>
      <c r="H74" s="268"/>
      <c r="I74" s="268"/>
      <c r="J74" s="268"/>
      <c r="K74" s="268"/>
      <c r="L74" s="268"/>
    </row>
    <row r="75" spans="2:12" ht="23.25" hidden="1">
      <c r="B75" s="82" t="s">
        <v>220</v>
      </c>
      <c r="C75" s="71" t="s">
        <v>221</v>
      </c>
      <c r="D75" s="268"/>
      <c r="E75" s="268"/>
      <c r="F75" s="268"/>
      <c r="G75" s="268"/>
      <c r="H75" s="268"/>
      <c r="I75" s="268"/>
      <c r="J75" s="268"/>
      <c r="K75" s="268"/>
      <c r="L75" s="268"/>
    </row>
    <row r="76" spans="2:12" ht="23.25" hidden="1">
      <c r="B76" s="82" t="s">
        <v>222</v>
      </c>
      <c r="C76" s="71" t="s">
        <v>223</v>
      </c>
      <c r="D76" s="268"/>
      <c r="E76" s="268"/>
      <c r="F76" s="268"/>
      <c r="G76" s="268"/>
      <c r="H76" s="268"/>
      <c r="I76" s="268"/>
      <c r="J76" s="268"/>
      <c r="K76" s="268"/>
      <c r="L76" s="268"/>
    </row>
    <row r="77" spans="2:12" ht="57" hidden="1">
      <c r="B77" s="82" t="s">
        <v>224</v>
      </c>
      <c r="C77" s="71" t="s">
        <v>225</v>
      </c>
      <c r="D77" s="268"/>
      <c r="E77" s="268"/>
      <c r="F77" s="268"/>
      <c r="G77" s="268"/>
      <c r="H77" s="268"/>
      <c r="I77" s="268"/>
      <c r="J77" s="268"/>
      <c r="K77" s="268"/>
      <c r="L77" s="268"/>
    </row>
    <row r="78" spans="2:12" ht="22.5" customHeight="1">
      <c r="B78" s="118" t="s">
        <v>226</v>
      </c>
      <c r="C78" s="119" t="s">
        <v>227</v>
      </c>
      <c r="D78" s="271">
        <f>D79+D80</f>
        <v>104900</v>
      </c>
      <c r="E78" s="271">
        <f t="shared" ref="E78:L78" si="15">E79+E80</f>
        <v>104900</v>
      </c>
      <c r="F78" s="271">
        <f t="shared" si="15"/>
        <v>0</v>
      </c>
      <c r="G78" s="271">
        <f t="shared" si="15"/>
        <v>109100</v>
      </c>
      <c r="H78" s="271">
        <f t="shared" si="15"/>
        <v>109100</v>
      </c>
      <c r="I78" s="271">
        <f t="shared" si="15"/>
        <v>0</v>
      </c>
      <c r="J78" s="271">
        <f t="shared" si="15"/>
        <v>0</v>
      </c>
      <c r="K78" s="271">
        <f t="shared" si="15"/>
        <v>0</v>
      </c>
      <c r="L78" s="271">
        <f t="shared" si="15"/>
        <v>0</v>
      </c>
    </row>
    <row r="79" spans="2:12" hidden="1">
      <c r="B79" s="82" t="s">
        <v>228</v>
      </c>
      <c r="C79" s="71" t="s">
        <v>229</v>
      </c>
      <c r="D79" s="268"/>
      <c r="E79" s="268"/>
      <c r="F79" s="268"/>
      <c r="G79" s="268"/>
      <c r="H79" s="268"/>
      <c r="I79" s="268"/>
      <c r="J79" s="268"/>
      <c r="K79" s="268"/>
      <c r="L79" s="268"/>
    </row>
    <row r="80" spans="2:12" ht="33.75" customHeight="1">
      <c r="B80" s="82" t="s">
        <v>230</v>
      </c>
      <c r="C80" s="71" t="s">
        <v>231</v>
      </c>
      <c r="D80" s="272">
        <f>D81+D82+D83</f>
        <v>104900</v>
      </c>
      <c r="E80" s="272">
        <f t="shared" ref="E80:L80" si="16">E81+E82+E83</f>
        <v>104900</v>
      </c>
      <c r="F80" s="272">
        <f t="shared" si="16"/>
        <v>0</v>
      </c>
      <c r="G80" s="272">
        <f t="shared" si="16"/>
        <v>109100</v>
      </c>
      <c r="H80" s="272">
        <f t="shared" si="16"/>
        <v>109100</v>
      </c>
      <c r="I80" s="272">
        <f t="shared" si="16"/>
        <v>0</v>
      </c>
      <c r="J80" s="272">
        <f t="shared" si="16"/>
        <v>0</v>
      </c>
      <c r="K80" s="272">
        <f t="shared" si="16"/>
        <v>0</v>
      </c>
      <c r="L80" s="272">
        <f t="shared" si="16"/>
        <v>0</v>
      </c>
    </row>
    <row r="81" spans="2:14" ht="18" customHeight="1">
      <c r="B81" s="114" t="s">
        <v>232</v>
      </c>
      <c r="C81" s="115" t="s">
        <v>233</v>
      </c>
      <c r="D81" s="273"/>
      <c r="E81" s="273"/>
      <c r="F81" s="273"/>
      <c r="G81" s="273"/>
      <c r="H81" s="273"/>
      <c r="I81" s="273"/>
      <c r="J81" s="273"/>
      <c r="K81" s="273"/>
      <c r="L81" s="273"/>
      <c r="N81" s="302"/>
    </row>
    <row r="82" spans="2:14">
      <c r="B82" s="114" t="s">
        <v>234</v>
      </c>
      <c r="C82" s="115" t="s">
        <v>235</v>
      </c>
      <c r="D82" s="273">
        <v>104900</v>
      </c>
      <c r="E82" s="273">
        <v>104900</v>
      </c>
      <c r="F82" s="273"/>
      <c r="G82" s="273">
        <v>109100</v>
      </c>
      <c r="H82" s="273">
        <v>109100</v>
      </c>
      <c r="I82" s="273"/>
      <c r="J82" s="273"/>
      <c r="K82" s="273"/>
      <c r="L82" s="273"/>
    </row>
    <row r="83" spans="2:14" ht="23.25" hidden="1">
      <c r="B83" s="114" t="s">
        <v>236</v>
      </c>
      <c r="C83" s="115" t="s">
        <v>237</v>
      </c>
      <c r="D83" s="273"/>
      <c r="E83" s="273"/>
      <c r="F83" s="273"/>
      <c r="G83" s="273"/>
      <c r="H83" s="273"/>
      <c r="I83" s="273"/>
      <c r="J83" s="273"/>
      <c r="K83" s="273"/>
      <c r="L83" s="273"/>
    </row>
    <row r="84" spans="2:14" ht="34.5" hidden="1">
      <c r="B84" s="82" t="s">
        <v>238</v>
      </c>
      <c r="C84" s="71" t="s">
        <v>239</v>
      </c>
      <c r="D84" s="268"/>
      <c r="E84" s="268"/>
      <c r="F84" s="268"/>
      <c r="G84" s="268"/>
      <c r="H84" s="268"/>
      <c r="I84" s="268"/>
      <c r="J84" s="268"/>
      <c r="K84" s="268"/>
      <c r="L84" s="268"/>
    </row>
    <row r="85" spans="2:14" hidden="1">
      <c r="B85" s="112" t="s">
        <v>75</v>
      </c>
      <c r="C85" s="70"/>
      <c r="D85" s="274"/>
      <c r="E85" s="274"/>
      <c r="F85" s="274"/>
      <c r="G85" s="274"/>
      <c r="H85" s="274"/>
      <c r="I85" s="274"/>
      <c r="J85" s="274"/>
      <c r="K85" s="274"/>
      <c r="L85" s="274"/>
    </row>
    <row r="86" spans="2:14" ht="54" hidden="1">
      <c r="B86" s="76" t="s">
        <v>240</v>
      </c>
      <c r="C86" s="65"/>
      <c r="D86" s="274"/>
      <c r="E86" s="274"/>
      <c r="F86" s="274"/>
      <c r="G86" s="274"/>
      <c r="H86" s="274"/>
      <c r="I86" s="274"/>
      <c r="J86" s="274"/>
      <c r="K86" s="274"/>
      <c r="L86" s="274"/>
    </row>
    <row r="87" spans="2:14" hidden="1">
      <c r="B87" s="82" t="s">
        <v>241</v>
      </c>
      <c r="C87" s="71"/>
      <c r="D87" s="268"/>
      <c r="E87" s="268"/>
      <c r="F87" s="268"/>
      <c r="G87" s="268"/>
      <c r="H87" s="268"/>
      <c r="I87" s="268"/>
      <c r="J87" s="268"/>
      <c r="K87" s="268"/>
      <c r="L87" s="268"/>
    </row>
    <row r="88" spans="2:14" hidden="1">
      <c r="B88" s="112" t="s">
        <v>242</v>
      </c>
      <c r="C88" s="70">
        <v>260</v>
      </c>
      <c r="D88" s="269">
        <f>D89</f>
        <v>0</v>
      </c>
      <c r="E88" s="269">
        <f t="shared" ref="E88:L88" si="17">E89</f>
        <v>0</v>
      </c>
      <c r="F88" s="269">
        <f t="shared" si="17"/>
        <v>0</v>
      </c>
      <c r="G88" s="269">
        <f t="shared" si="17"/>
        <v>0</v>
      </c>
      <c r="H88" s="269">
        <f t="shared" si="17"/>
        <v>0</v>
      </c>
      <c r="I88" s="269">
        <f t="shared" si="17"/>
        <v>0</v>
      </c>
      <c r="J88" s="269">
        <f t="shared" si="17"/>
        <v>0</v>
      </c>
      <c r="K88" s="269">
        <f t="shared" si="17"/>
        <v>0</v>
      </c>
      <c r="L88" s="269">
        <f t="shared" si="17"/>
        <v>0</v>
      </c>
    </row>
    <row r="89" spans="2:14" ht="22.5" hidden="1">
      <c r="B89" s="76" t="s">
        <v>243</v>
      </c>
      <c r="C89" s="65">
        <v>262</v>
      </c>
      <c r="D89" s="269">
        <f>D90+D91</f>
        <v>0</v>
      </c>
      <c r="E89" s="269">
        <f t="shared" ref="E89:L89" si="18">E90+E91</f>
        <v>0</v>
      </c>
      <c r="F89" s="269">
        <f t="shared" si="18"/>
        <v>0</v>
      </c>
      <c r="G89" s="269">
        <f t="shared" si="18"/>
        <v>0</v>
      </c>
      <c r="H89" s="269">
        <f t="shared" si="18"/>
        <v>0</v>
      </c>
      <c r="I89" s="269">
        <f t="shared" si="18"/>
        <v>0</v>
      </c>
      <c r="J89" s="269">
        <f t="shared" si="18"/>
        <v>0</v>
      </c>
      <c r="K89" s="269">
        <f t="shared" si="18"/>
        <v>0</v>
      </c>
      <c r="L89" s="269">
        <f t="shared" si="18"/>
        <v>0</v>
      </c>
    </row>
    <row r="90" spans="2:14" ht="23.25" hidden="1">
      <c r="B90" s="82" t="s">
        <v>244</v>
      </c>
      <c r="C90" s="71" t="s">
        <v>245</v>
      </c>
      <c r="D90" s="268"/>
      <c r="E90" s="268"/>
      <c r="F90" s="268"/>
      <c r="G90" s="268"/>
      <c r="H90" s="268"/>
      <c r="I90" s="268"/>
      <c r="J90" s="268"/>
      <c r="K90" s="268"/>
      <c r="L90" s="268"/>
    </row>
    <row r="91" spans="2:14" ht="23.25" hidden="1">
      <c r="B91" s="82" t="s">
        <v>246</v>
      </c>
      <c r="C91" s="71" t="s">
        <v>247</v>
      </c>
      <c r="D91" s="268"/>
      <c r="E91" s="268"/>
      <c r="F91" s="268"/>
      <c r="G91" s="268"/>
      <c r="H91" s="268"/>
      <c r="I91" s="268"/>
      <c r="J91" s="268"/>
      <c r="K91" s="268"/>
      <c r="L91" s="268"/>
    </row>
    <row r="92" spans="2:14" hidden="1">
      <c r="B92" s="112" t="s">
        <v>248</v>
      </c>
      <c r="C92" s="70">
        <v>290</v>
      </c>
      <c r="D92" s="269">
        <f>D93+D94+D95+D96+D97</f>
        <v>0</v>
      </c>
      <c r="E92" s="269">
        <f t="shared" ref="E92:L92" si="19">E93+E94+E95+E96+E97</f>
        <v>0</v>
      </c>
      <c r="F92" s="269">
        <f t="shared" si="19"/>
        <v>0</v>
      </c>
      <c r="G92" s="269">
        <f t="shared" si="19"/>
        <v>0</v>
      </c>
      <c r="H92" s="269">
        <f t="shared" si="19"/>
        <v>0</v>
      </c>
      <c r="I92" s="269">
        <f t="shared" si="19"/>
        <v>0</v>
      </c>
      <c r="J92" s="269">
        <f t="shared" si="19"/>
        <v>0</v>
      </c>
      <c r="K92" s="269">
        <f t="shared" si="19"/>
        <v>0</v>
      </c>
      <c r="L92" s="269">
        <f t="shared" si="19"/>
        <v>0</v>
      </c>
    </row>
    <row r="93" spans="2:14" ht="68.25" hidden="1">
      <c r="B93" s="82" t="s">
        <v>249</v>
      </c>
      <c r="C93" s="71" t="s">
        <v>250</v>
      </c>
      <c r="D93" s="268"/>
      <c r="E93" s="268"/>
      <c r="F93" s="268"/>
      <c r="G93" s="268"/>
      <c r="H93" s="268"/>
      <c r="I93" s="268"/>
      <c r="J93" s="268"/>
      <c r="K93" s="268"/>
      <c r="L93" s="268"/>
    </row>
    <row r="94" spans="2:14" hidden="1">
      <c r="B94" s="82" t="s">
        <v>251</v>
      </c>
      <c r="C94" s="71" t="s">
        <v>252</v>
      </c>
      <c r="D94" s="268"/>
      <c r="E94" s="268"/>
      <c r="F94" s="268"/>
      <c r="G94" s="268"/>
      <c r="H94" s="268"/>
      <c r="I94" s="268"/>
      <c r="J94" s="268"/>
      <c r="K94" s="268"/>
      <c r="L94" s="268"/>
    </row>
    <row r="95" spans="2:14" ht="57" hidden="1">
      <c r="B95" s="82" t="s">
        <v>253</v>
      </c>
      <c r="C95" s="71" t="s">
        <v>254</v>
      </c>
      <c r="D95" s="268"/>
      <c r="E95" s="268"/>
      <c r="F95" s="268"/>
      <c r="G95" s="268"/>
      <c r="H95" s="268"/>
      <c r="I95" s="268"/>
      <c r="J95" s="268"/>
      <c r="K95" s="268"/>
      <c r="L95" s="268"/>
    </row>
    <row r="96" spans="2:14" ht="34.5" hidden="1">
      <c r="B96" s="82" t="s">
        <v>255</v>
      </c>
      <c r="C96" s="71" t="s">
        <v>256</v>
      </c>
      <c r="D96" s="268"/>
      <c r="E96" s="268"/>
      <c r="F96" s="268"/>
      <c r="G96" s="268"/>
      <c r="H96" s="268"/>
      <c r="I96" s="268"/>
      <c r="J96" s="268"/>
      <c r="K96" s="268"/>
      <c r="L96" s="268"/>
    </row>
    <row r="97" spans="2:12" hidden="1">
      <c r="B97" s="82" t="s">
        <v>257</v>
      </c>
      <c r="C97" s="71" t="s">
        <v>258</v>
      </c>
      <c r="D97" s="268"/>
      <c r="E97" s="268"/>
      <c r="F97" s="268"/>
      <c r="G97" s="268"/>
      <c r="H97" s="268"/>
      <c r="I97" s="268"/>
      <c r="J97" s="268"/>
      <c r="K97" s="268"/>
      <c r="L97" s="268"/>
    </row>
    <row r="98" spans="2:12" hidden="1">
      <c r="B98" s="112" t="s">
        <v>259</v>
      </c>
      <c r="C98" s="70">
        <v>300</v>
      </c>
      <c r="D98" s="269">
        <f>D99+D101</f>
        <v>0</v>
      </c>
      <c r="E98" s="269">
        <f t="shared" ref="E98:L98" si="20">E99+E101</f>
        <v>0</v>
      </c>
      <c r="F98" s="269">
        <f t="shared" si="20"/>
        <v>0</v>
      </c>
      <c r="G98" s="269">
        <f t="shared" si="20"/>
        <v>0</v>
      </c>
      <c r="H98" s="269">
        <f t="shared" si="20"/>
        <v>0</v>
      </c>
      <c r="I98" s="269">
        <f t="shared" si="20"/>
        <v>0</v>
      </c>
      <c r="J98" s="269">
        <f t="shared" si="20"/>
        <v>0</v>
      </c>
      <c r="K98" s="269">
        <f t="shared" si="20"/>
        <v>0</v>
      </c>
      <c r="L98" s="269">
        <f t="shared" si="20"/>
        <v>65000</v>
      </c>
    </row>
    <row r="99" spans="2:12" ht="22.5" hidden="1">
      <c r="B99" s="76" t="s">
        <v>260</v>
      </c>
      <c r="C99" s="65">
        <v>310</v>
      </c>
      <c r="D99" s="269">
        <f>D100</f>
        <v>0</v>
      </c>
      <c r="E99" s="269">
        <f t="shared" ref="E99:L99" si="21">E100</f>
        <v>0</v>
      </c>
      <c r="F99" s="269">
        <f t="shared" si="21"/>
        <v>0</v>
      </c>
      <c r="G99" s="269">
        <f t="shared" si="21"/>
        <v>0</v>
      </c>
      <c r="H99" s="269">
        <f t="shared" si="21"/>
        <v>0</v>
      </c>
      <c r="I99" s="269">
        <f t="shared" si="21"/>
        <v>0</v>
      </c>
      <c r="J99" s="269">
        <f t="shared" si="21"/>
        <v>0</v>
      </c>
      <c r="K99" s="269">
        <f t="shared" si="21"/>
        <v>0</v>
      </c>
      <c r="L99" s="269">
        <f t="shared" si="21"/>
        <v>0</v>
      </c>
    </row>
    <row r="100" spans="2:12" ht="34.5" hidden="1">
      <c r="B100" s="82" t="s">
        <v>261</v>
      </c>
      <c r="C100" s="71" t="s">
        <v>262</v>
      </c>
      <c r="D100" s="268"/>
      <c r="E100" s="268"/>
      <c r="F100" s="268"/>
      <c r="G100" s="268"/>
      <c r="H100" s="268"/>
      <c r="I100" s="268"/>
      <c r="J100" s="268"/>
      <c r="K100" s="268"/>
      <c r="L100" s="268"/>
    </row>
    <row r="101" spans="2:12" ht="22.5" hidden="1">
      <c r="B101" s="76" t="s">
        <v>263</v>
      </c>
      <c r="C101" s="65">
        <v>340</v>
      </c>
      <c r="D101" s="269">
        <f>D102</f>
        <v>0</v>
      </c>
      <c r="E101" s="269">
        <f t="shared" ref="E101:L101" si="22">E102</f>
        <v>0</v>
      </c>
      <c r="F101" s="269">
        <f t="shared" si="22"/>
        <v>0</v>
      </c>
      <c r="G101" s="269">
        <f t="shared" si="22"/>
        <v>0</v>
      </c>
      <c r="H101" s="269">
        <f t="shared" si="22"/>
        <v>0</v>
      </c>
      <c r="I101" s="269">
        <f t="shared" si="22"/>
        <v>0</v>
      </c>
      <c r="J101" s="269">
        <f t="shared" si="22"/>
        <v>0</v>
      </c>
      <c r="K101" s="269">
        <f t="shared" si="22"/>
        <v>0</v>
      </c>
      <c r="L101" s="269">
        <f t="shared" si="22"/>
        <v>65000</v>
      </c>
    </row>
    <row r="102" spans="2:12" ht="33" hidden="1">
      <c r="B102" s="76" t="s">
        <v>264</v>
      </c>
      <c r="C102" s="65" t="s">
        <v>265</v>
      </c>
      <c r="D102" s="269">
        <f>D103+D104+D105+D106+D107+D108</f>
        <v>0</v>
      </c>
      <c r="E102" s="269">
        <f t="shared" ref="E102:L102" si="23">E103+E104+E105+E106+E107+E108</f>
        <v>0</v>
      </c>
      <c r="F102" s="269">
        <f t="shared" si="23"/>
        <v>0</v>
      </c>
      <c r="G102" s="269">
        <f t="shared" si="23"/>
        <v>0</v>
      </c>
      <c r="H102" s="269">
        <f t="shared" si="23"/>
        <v>0</v>
      </c>
      <c r="I102" s="269">
        <f t="shared" si="23"/>
        <v>0</v>
      </c>
      <c r="J102" s="269">
        <f t="shared" si="23"/>
        <v>0</v>
      </c>
      <c r="K102" s="269">
        <f t="shared" si="23"/>
        <v>0</v>
      </c>
      <c r="L102" s="269">
        <f t="shared" si="23"/>
        <v>65000</v>
      </c>
    </row>
    <row r="103" spans="2:12" ht="23.25" hidden="1">
      <c r="B103" s="82" t="s">
        <v>266</v>
      </c>
      <c r="C103" s="71" t="s">
        <v>267</v>
      </c>
      <c r="D103" s="268"/>
      <c r="E103" s="268"/>
      <c r="F103" s="268"/>
      <c r="G103" s="268"/>
      <c r="H103" s="268"/>
      <c r="I103" s="268"/>
      <c r="J103" s="268"/>
      <c r="K103" s="268"/>
      <c r="L103" s="268"/>
    </row>
    <row r="104" spans="2:12" hidden="1">
      <c r="B104" s="82" t="s">
        <v>268</v>
      </c>
      <c r="C104" s="71" t="s">
        <v>269</v>
      </c>
      <c r="D104" s="268"/>
      <c r="E104" s="268"/>
      <c r="F104" s="268"/>
      <c r="G104" s="268"/>
      <c r="H104" s="268"/>
      <c r="I104" s="268"/>
      <c r="J104" s="268"/>
      <c r="K104" s="268"/>
      <c r="L104" s="268"/>
    </row>
    <row r="105" spans="2:12" hidden="1">
      <c r="B105" s="82" t="s">
        <v>270</v>
      </c>
      <c r="C105" s="71" t="s">
        <v>271</v>
      </c>
      <c r="D105" s="268"/>
      <c r="E105" s="268"/>
      <c r="F105" s="268"/>
      <c r="G105" s="268"/>
      <c r="H105" s="268"/>
      <c r="I105" s="268"/>
      <c r="J105" s="268"/>
      <c r="K105" s="268"/>
      <c r="L105" s="268"/>
    </row>
    <row r="106" spans="2:12" hidden="1">
      <c r="B106" s="82" t="s">
        <v>272</v>
      </c>
      <c r="C106" s="71" t="s">
        <v>273</v>
      </c>
      <c r="D106" s="268"/>
      <c r="E106" s="268"/>
      <c r="F106" s="268"/>
      <c r="G106" s="268"/>
      <c r="H106" s="268"/>
      <c r="I106" s="268"/>
      <c r="J106" s="268"/>
      <c r="K106" s="268"/>
      <c r="L106" s="268">
        <v>65000</v>
      </c>
    </row>
    <row r="107" spans="2:12" hidden="1">
      <c r="B107" s="82" t="s">
        <v>274</v>
      </c>
      <c r="C107" s="71" t="s">
        <v>275</v>
      </c>
      <c r="D107" s="268"/>
      <c r="E107" s="268"/>
      <c r="F107" s="268"/>
      <c r="G107" s="268"/>
      <c r="H107" s="268"/>
      <c r="I107" s="268"/>
      <c r="J107" s="268"/>
      <c r="K107" s="268"/>
      <c r="L107" s="268"/>
    </row>
    <row r="108" spans="2:12" hidden="1">
      <c r="B108" s="127" t="s">
        <v>276</v>
      </c>
      <c r="C108" s="128" t="s">
        <v>277</v>
      </c>
      <c r="D108" s="275">
        <f>D109+D110</f>
        <v>0</v>
      </c>
      <c r="E108" s="275">
        <f t="shared" ref="E108:L108" si="24">E109+E110</f>
        <v>0</v>
      </c>
      <c r="F108" s="275">
        <f t="shared" si="24"/>
        <v>0</v>
      </c>
      <c r="G108" s="275">
        <f t="shared" si="24"/>
        <v>0</v>
      </c>
      <c r="H108" s="275">
        <f t="shared" si="24"/>
        <v>0</v>
      </c>
      <c r="I108" s="275">
        <f t="shared" si="24"/>
        <v>0</v>
      </c>
      <c r="J108" s="275">
        <f t="shared" si="24"/>
        <v>0</v>
      </c>
      <c r="K108" s="275">
        <f t="shared" si="24"/>
        <v>0</v>
      </c>
      <c r="L108" s="275">
        <f t="shared" si="24"/>
        <v>0</v>
      </c>
    </row>
    <row r="109" spans="2:12" hidden="1">
      <c r="B109" s="127" t="s">
        <v>278</v>
      </c>
      <c r="C109" s="128" t="s">
        <v>279</v>
      </c>
      <c r="D109" s="276"/>
      <c r="E109" s="276"/>
      <c r="F109" s="276"/>
      <c r="G109" s="276"/>
      <c r="H109" s="276"/>
      <c r="I109" s="276"/>
      <c r="J109" s="276"/>
      <c r="K109" s="276"/>
      <c r="L109" s="276"/>
    </row>
    <row r="110" spans="2:12" hidden="1">
      <c r="B110" s="82" t="s">
        <v>280</v>
      </c>
      <c r="C110" s="71" t="s">
        <v>281</v>
      </c>
      <c r="D110" s="268"/>
      <c r="E110" s="268"/>
      <c r="F110" s="268"/>
      <c r="G110" s="268"/>
      <c r="H110" s="268"/>
      <c r="I110" s="268"/>
      <c r="J110" s="268"/>
      <c r="K110" s="268"/>
      <c r="L110" s="268"/>
    </row>
    <row r="111" spans="2:12" ht="21" hidden="1">
      <c r="B111" s="55" t="s">
        <v>282</v>
      </c>
      <c r="C111" s="56" t="s">
        <v>61</v>
      </c>
      <c r="D111" s="123"/>
      <c r="E111" s="123"/>
      <c r="F111" s="123"/>
      <c r="G111" s="123"/>
      <c r="H111" s="123"/>
      <c r="I111" s="123"/>
      <c r="J111" s="123"/>
      <c r="K111" s="123"/>
      <c r="L111" s="123"/>
    </row>
    <row r="112" spans="2:12" hidden="1">
      <c r="B112" s="51" t="s">
        <v>26</v>
      </c>
      <c r="C112" s="294" t="s">
        <v>61</v>
      </c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 ht="33.75" hidden="1">
      <c r="B113" s="130" t="s">
        <v>283</v>
      </c>
      <c r="C113" s="131" t="s">
        <v>61</v>
      </c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 ht="33.75" hidden="1">
      <c r="B114" s="51" t="s">
        <v>284</v>
      </c>
      <c r="C114" s="294" t="s">
        <v>61</v>
      </c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 hidden="1">
      <c r="B115" s="51" t="s">
        <v>285</v>
      </c>
      <c r="C115" s="294" t="s">
        <v>61</v>
      </c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2:12" ht="22.5" hidden="1">
      <c r="B116" s="51" t="s">
        <v>286</v>
      </c>
      <c r="C116" s="294" t="s">
        <v>61</v>
      </c>
      <c r="D116" s="120"/>
      <c r="E116" s="120"/>
      <c r="F116" s="120"/>
      <c r="G116" s="120"/>
      <c r="H116" s="120"/>
      <c r="I116" s="120"/>
      <c r="J116" s="120"/>
      <c r="K116" s="120"/>
      <c r="L116" s="120"/>
    </row>
    <row r="117" spans="2:12">
      <c r="C117" s="16"/>
    </row>
    <row r="118" spans="2:12">
      <c r="B118" s="83" t="s">
        <v>426</v>
      </c>
      <c r="C118" s="296"/>
      <c r="E118" t="s">
        <v>427</v>
      </c>
    </row>
    <row r="119" spans="2:12" ht="2.25" customHeight="1">
      <c r="B119" s="83"/>
      <c r="C119" s="296"/>
    </row>
    <row r="120" spans="2:12">
      <c r="B120" s="83" t="s">
        <v>115</v>
      </c>
      <c r="C120" s="296"/>
    </row>
    <row r="121" spans="2:12" ht="14.25" customHeight="1">
      <c r="B121" s="295"/>
      <c r="C121" s="16"/>
    </row>
    <row r="122" spans="2:12" hidden="1">
      <c r="B122" s="295"/>
      <c r="C122" s="16"/>
    </row>
    <row r="123" spans="2:12">
      <c r="B123" s="343" t="s">
        <v>116</v>
      </c>
      <c r="C123" s="343"/>
      <c r="E123" t="s">
        <v>428</v>
      </c>
    </row>
    <row r="124" spans="2:12">
      <c r="B124" s="83" t="s">
        <v>117</v>
      </c>
      <c r="C124" s="296"/>
    </row>
    <row r="125" spans="2:12">
      <c r="B125" s="83" t="s">
        <v>118</v>
      </c>
      <c r="C125" s="296"/>
    </row>
    <row r="126" spans="2:12" ht="11.25" customHeight="1">
      <c r="B126" s="295"/>
      <c r="C126" s="16"/>
    </row>
    <row r="127" spans="2:12" hidden="1">
      <c r="B127" s="295"/>
      <c r="C127" s="16"/>
    </row>
    <row r="128" spans="2:12">
      <c r="B128" s="83" t="s">
        <v>119</v>
      </c>
      <c r="C128" s="296"/>
      <c r="E128" t="s">
        <v>428</v>
      </c>
    </row>
    <row r="129" spans="2:3">
      <c r="B129" s="83" t="s">
        <v>120</v>
      </c>
      <c r="C129" s="296"/>
    </row>
    <row r="130" spans="2:3">
      <c r="B130" s="343"/>
      <c r="C130" s="343"/>
    </row>
  </sheetData>
  <mergeCells count="12">
    <mergeCell ref="B123:C123"/>
    <mergeCell ref="B130:C130"/>
    <mergeCell ref="B4:L4"/>
    <mergeCell ref="C6:L6"/>
    <mergeCell ref="B10:B11"/>
    <mergeCell ref="C10:C11"/>
    <mergeCell ref="D10:D11"/>
    <mergeCell ref="E10:F10"/>
    <mergeCell ref="G10:G11"/>
    <mergeCell ref="H10:I10"/>
    <mergeCell ref="J10:J11"/>
    <mergeCell ref="K10:L10"/>
  </mergeCells>
  <hyperlinks>
    <hyperlink ref="B63" r:id="rId1" display="garantf1://3000000.0/"/>
    <hyperlink ref="B113" r:id="rId2" display="garantf1://3000000.0/"/>
  </hyperlinks>
  <pageMargins left="0.31496062992125984" right="0.31496062992125984" top="0.35433070866141736" bottom="0.35433070866141736" header="0.31496062992125984" footer="0.31496062992125984"/>
  <pageSetup paperSize="9" scale="7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E33"/>
  <sheetViews>
    <sheetView workbookViewId="0">
      <selection activeCell="C6" sqref="C5:C6"/>
    </sheetView>
  </sheetViews>
  <sheetFormatPr defaultRowHeight="15"/>
  <cols>
    <col min="1" max="1" width="2.7109375" customWidth="1"/>
    <col min="2" max="2" width="10.140625" bestFit="1" customWidth="1"/>
    <col min="3" max="3" width="70.85546875" customWidth="1"/>
    <col min="4" max="4" width="23" customWidth="1"/>
  </cols>
  <sheetData>
    <row r="1" spans="2:4">
      <c r="D1" s="20" t="s">
        <v>19</v>
      </c>
    </row>
    <row r="2" spans="2:4" ht="15.75">
      <c r="C2" s="307" t="s">
        <v>20</v>
      </c>
      <c r="D2" s="307"/>
    </row>
    <row r="3" spans="2:4" ht="15.75">
      <c r="C3" s="322" t="s">
        <v>409</v>
      </c>
      <c r="D3" s="322"/>
    </row>
    <row r="4" spans="2:4" ht="15.75">
      <c r="C4" s="323"/>
      <c r="D4" s="323"/>
    </row>
    <row r="5" spans="2:4">
      <c r="C5" s="21"/>
      <c r="D5" s="22"/>
    </row>
    <row r="6" spans="2:4" ht="15.75">
      <c r="B6" s="23" t="s">
        <v>21</v>
      </c>
      <c r="C6" s="24" t="s">
        <v>22</v>
      </c>
      <c r="D6" s="25" t="s">
        <v>23</v>
      </c>
    </row>
    <row r="7" spans="2:4">
      <c r="B7" s="14">
        <v>1</v>
      </c>
      <c r="C7" s="26">
        <v>2</v>
      </c>
      <c r="D7" s="27">
        <v>3</v>
      </c>
    </row>
    <row r="8" spans="2:4" ht="15.75">
      <c r="B8" s="28" t="s">
        <v>24</v>
      </c>
      <c r="C8" s="29" t="s">
        <v>25</v>
      </c>
      <c r="D8" s="288">
        <v>43706</v>
      </c>
    </row>
    <row r="9" spans="2:4" ht="15" customHeight="1">
      <c r="B9" s="324"/>
      <c r="C9" s="30" t="s">
        <v>26</v>
      </c>
      <c r="D9" s="326">
        <v>28231</v>
      </c>
    </row>
    <row r="10" spans="2:4" ht="15" customHeight="1">
      <c r="B10" s="325"/>
      <c r="C10" s="31" t="s">
        <v>27</v>
      </c>
      <c r="D10" s="327"/>
    </row>
    <row r="11" spans="2:4" ht="15" customHeight="1">
      <c r="B11" s="313"/>
      <c r="C11" s="32" t="s">
        <v>28</v>
      </c>
      <c r="D11" s="317">
        <v>7344.8</v>
      </c>
    </row>
    <row r="12" spans="2:4" ht="15.75" customHeight="1">
      <c r="B12" s="314"/>
      <c r="C12" s="33" t="s">
        <v>29</v>
      </c>
      <c r="D12" s="318"/>
    </row>
    <row r="13" spans="2:4" ht="15" customHeight="1">
      <c r="B13" s="34"/>
      <c r="C13" s="35" t="s">
        <v>30</v>
      </c>
      <c r="D13" s="291">
        <v>7756.3</v>
      </c>
    </row>
    <row r="14" spans="2:4" ht="15" customHeight="1">
      <c r="B14" s="313"/>
      <c r="C14" s="32" t="s">
        <v>28</v>
      </c>
      <c r="D14" s="317">
        <v>328.7</v>
      </c>
    </row>
    <row r="15" spans="2:4" ht="15.75" customHeight="1">
      <c r="B15" s="314"/>
      <c r="C15" s="33" t="s">
        <v>29</v>
      </c>
      <c r="D15" s="318"/>
    </row>
    <row r="16" spans="2:4" ht="15.75">
      <c r="B16" s="36" t="s">
        <v>31</v>
      </c>
      <c r="C16" s="37" t="s">
        <v>32</v>
      </c>
      <c r="D16" s="226">
        <v>0</v>
      </c>
    </row>
    <row r="17" spans="2:4" ht="15.75" customHeight="1">
      <c r="B17" s="313"/>
      <c r="C17" s="38" t="s">
        <v>26</v>
      </c>
      <c r="D17" s="319">
        <v>0</v>
      </c>
    </row>
    <row r="18" spans="2:4" ht="15.75" customHeight="1">
      <c r="B18" s="314"/>
      <c r="C18" s="39" t="s">
        <v>33</v>
      </c>
      <c r="D18" s="320"/>
    </row>
    <row r="19" spans="2:4" ht="15.75">
      <c r="B19" s="313"/>
      <c r="C19" s="40" t="s">
        <v>34</v>
      </c>
      <c r="D19" s="227">
        <v>0</v>
      </c>
    </row>
    <row r="20" spans="2:4" ht="15.75">
      <c r="B20" s="314"/>
      <c r="C20" s="41" t="s">
        <v>35</v>
      </c>
      <c r="D20" s="228"/>
    </row>
    <row r="21" spans="2:4" ht="15.75">
      <c r="B21" s="10"/>
      <c r="C21" s="41"/>
      <c r="D21" s="228"/>
    </row>
    <row r="22" spans="2:4" ht="30">
      <c r="B22" s="10"/>
      <c r="C22" s="41" t="s">
        <v>36</v>
      </c>
      <c r="D22" s="228">
        <v>0</v>
      </c>
    </row>
    <row r="23" spans="2:4" ht="15.75">
      <c r="B23" s="10"/>
      <c r="C23" s="41" t="s">
        <v>37</v>
      </c>
      <c r="D23" s="228">
        <v>0</v>
      </c>
    </row>
    <row r="24" spans="2:4" ht="15.75">
      <c r="B24" s="10"/>
      <c r="C24" s="41" t="s">
        <v>38</v>
      </c>
      <c r="D24" s="228">
        <v>0</v>
      </c>
    </row>
    <row r="25" spans="2:4" ht="15" customHeight="1">
      <c r="B25" s="10"/>
      <c r="C25" s="42" t="s">
        <v>39</v>
      </c>
      <c r="D25" s="227">
        <v>0</v>
      </c>
    </row>
    <row r="26" spans="2:4" ht="15.75">
      <c r="B26" s="10" t="s">
        <v>40</v>
      </c>
      <c r="C26" s="43" t="s">
        <v>41</v>
      </c>
      <c r="D26" s="290">
        <v>1513.8</v>
      </c>
    </row>
    <row r="27" spans="2:4">
      <c r="B27" s="313"/>
      <c r="C27" s="44" t="s">
        <v>26</v>
      </c>
      <c r="D27" s="321">
        <v>0</v>
      </c>
    </row>
    <row r="28" spans="2:4">
      <c r="B28" s="314"/>
      <c r="C28" s="42" t="s">
        <v>42</v>
      </c>
      <c r="D28" s="321"/>
    </row>
    <row r="29" spans="2:4" ht="15.75">
      <c r="B29" s="10"/>
      <c r="C29" s="45" t="s">
        <v>43</v>
      </c>
      <c r="D29" s="289">
        <v>1513.8</v>
      </c>
    </row>
    <row r="30" spans="2:4" ht="15.75" customHeight="1">
      <c r="B30" s="313"/>
      <c r="C30" s="46" t="s">
        <v>34</v>
      </c>
      <c r="D30" s="315">
        <v>0</v>
      </c>
    </row>
    <row r="31" spans="2:4" ht="15.75" customHeight="1">
      <c r="B31" s="314"/>
      <c r="C31" s="47" t="s">
        <v>44</v>
      </c>
      <c r="D31" s="316"/>
    </row>
    <row r="33" spans="2:5">
      <c r="B33" s="48"/>
      <c r="C33" s="49"/>
      <c r="D33" s="50"/>
      <c r="E33" s="49"/>
    </row>
  </sheetData>
  <mergeCells count="16">
    <mergeCell ref="B11:B12"/>
    <mergeCell ref="D11:D12"/>
    <mergeCell ref="C2:D2"/>
    <mergeCell ref="C3:D3"/>
    <mergeCell ref="C4:D4"/>
    <mergeCell ref="B9:B10"/>
    <mergeCell ref="D9:D10"/>
    <mergeCell ref="B30:B31"/>
    <mergeCell ref="D30:D31"/>
    <mergeCell ref="B14:B15"/>
    <mergeCell ref="D14:D15"/>
    <mergeCell ref="B17:B18"/>
    <mergeCell ref="D17:D18"/>
    <mergeCell ref="B19:B20"/>
    <mergeCell ref="B27:B28"/>
    <mergeCell ref="D27:D28"/>
  </mergeCells>
  <pageMargins left="0.7" right="0.7" top="0.75" bottom="0.75" header="0.3" footer="0.3"/>
  <pageSetup paperSize="9" scale="7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8"/>
  <sheetViews>
    <sheetView workbookViewId="0">
      <selection activeCell="D8" sqref="D8:D9"/>
    </sheetView>
  </sheetViews>
  <sheetFormatPr defaultRowHeight="15"/>
  <cols>
    <col min="1" max="1" width="0.5703125" customWidth="1"/>
    <col min="2" max="2" width="18.7109375" customWidth="1"/>
    <col min="3" max="3" width="7.28515625" customWidth="1"/>
    <col min="4" max="5" width="10.85546875" customWidth="1"/>
    <col min="6" max="6" width="11.28515625" customWidth="1"/>
    <col min="7" max="7" width="11.42578125" customWidth="1"/>
    <col min="8" max="8" width="9.7109375" customWidth="1"/>
    <col min="9" max="9" width="10.7109375" customWidth="1"/>
    <col min="10" max="10" width="10.140625" customWidth="1"/>
    <col min="11" max="11" width="10.85546875" customWidth="1"/>
    <col min="12" max="12" width="11.140625" customWidth="1"/>
  </cols>
  <sheetData>
    <row r="1" spans="2:12" ht="0.75" customHeight="1"/>
    <row r="2" spans="2:12" ht="15.75">
      <c r="B2" s="345" t="s">
        <v>121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2:12" ht="6.7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36" customHeight="1">
      <c r="B4" s="99" t="s">
        <v>122</v>
      </c>
      <c r="C4" s="482" t="s">
        <v>453</v>
      </c>
      <c r="D4" s="482"/>
      <c r="E4" s="482"/>
      <c r="F4" s="482"/>
      <c r="G4" s="482"/>
      <c r="H4" s="482"/>
      <c r="I4" s="482"/>
      <c r="J4" s="482"/>
      <c r="K4" s="482"/>
      <c r="L4" s="482"/>
    </row>
    <row r="5" spans="2:12">
      <c r="B5" s="99" t="s">
        <v>123</v>
      </c>
      <c r="C5" s="100"/>
      <c r="D5" s="301" t="s">
        <v>459</v>
      </c>
      <c r="E5" s="101"/>
      <c r="F5" s="101"/>
      <c r="G5" s="102"/>
      <c r="H5" s="102"/>
      <c r="I5" s="102"/>
      <c r="J5" s="102"/>
      <c r="K5" s="102"/>
      <c r="L5" s="102"/>
    </row>
    <row r="6" spans="2:12" ht="27.75" customHeight="1">
      <c r="B6" s="99" t="s">
        <v>124</v>
      </c>
      <c r="C6" s="100"/>
      <c r="D6" s="101" t="s">
        <v>415</v>
      </c>
      <c r="E6" s="101"/>
      <c r="F6" s="101"/>
      <c r="G6" s="102"/>
      <c r="H6" s="102"/>
      <c r="I6" s="102"/>
      <c r="J6" s="102"/>
      <c r="K6" s="102"/>
      <c r="L6" s="102"/>
    </row>
    <row r="7" spans="2:12">
      <c r="B7" s="103"/>
      <c r="C7" s="104"/>
      <c r="D7" s="49"/>
      <c r="E7" s="105"/>
      <c r="F7" s="105"/>
    </row>
    <row r="8" spans="2:12">
      <c r="B8" s="331" t="s">
        <v>22</v>
      </c>
      <c r="C8" s="332" t="s">
        <v>125</v>
      </c>
      <c r="D8" s="332" t="s">
        <v>417</v>
      </c>
      <c r="E8" s="331" t="s">
        <v>52</v>
      </c>
      <c r="F8" s="331"/>
      <c r="G8" s="332" t="s">
        <v>418</v>
      </c>
      <c r="H8" s="331" t="s">
        <v>52</v>
      </c>
      <c r="I8" s="331"/>
      <c r="J8" s="331" t="s">
        <v>419</v>
      </c>
      <c r="K8" s="331" t="s">
        <v>52</v>
      </c>
      <c r="L8" s="331"/>
    </row>
    <row r="9" spans="2:12" ht="101.25">
      <c r="B9" s="331"/>
      <c r="C9" s="334"/>
      <c r="D9" s="334"/>
      <c r="E9" s="294" t="s">
        <v>127</v>
      </c>
      <c r="F9" s="294" t="s">
        <v>128</v>
      </c>
      <c r="G9" s="334"/>
      <c r="H9" s="294" t="s">
        <v>127</v>
      </c>
      <c r="I9" s="51" t="s">
        <v>128</v>
      </c>
      <c r="J9" s="331"/>
      <c r="K9" s="294" t="s">
        <v>127</v>
      </c>
      <c r="L9" s="294" t="s">
        <v>128</v>
      </c>
    </row>
    <row r="10" spans="2:12">
      <c r="B10" s="106" t="s">
        <v>103</v>
      </c>
      <c r="C10" s="107" t="s">
        <v>61</v>
      </c>
      <c r="D10" s="259">
        <f t="shared" ref="D10:L10" si="0">D24</f>
        <v>837400</v>
      </c>
      <c r="E10" s="259">
        <f t="shared" si="0"/>
        <v>837400</v>
      </c>
      <c r="F10" s="259">
        <f t="shared" si="0"/>
        <v>0</v>
      </c>
      <c r="G10" s="259">
        <f t="shared" si="0"/>
        <v>837400</v>
      </c>
      <c r="H10" s="259">
        <f t="shared" si="0"/>
        <v>837400</v>
      </c>
      <c r="I10" s="259">
        <f t="shared" si="0"/>
        <v>0</v>
      </c>
      <c r="J10" s="259">
        <f t="shared" si="0"/>
        <v>837400</v>
      </c>
      <c r="K10" s="259">
        <f t="shared" si="0"/>
        <v>837400</v>
      </c>
      <c r="L10" s="259">
        <f t="shared" si="0"/>
        <v>0</v>
      </c>
    </row>
    <row r="11" spans="2:12" ht="42" hidden="1">
      <c r="B11" s="108" t="s">
        <v>129</v>
      </c>
      <c r="C11" s="109" t="s">
        <v>61</v>
      </c>
      <c r="D11" s="260"/>
      <c r="E11" s="260"/>
      <c r="F11" s="260"/>
      <c r="G11" s="260"/>
      <c r="H11" s="260"/>
      <c r="I11" s="260"/>
      <c r="J11" s="260"/>
      <c r="K11" s="260"/>
      <c r="L11" s="260"/>
    </row>
    <row r="12" spans="2:12" hidden="1">
      <c r="B12" s="110" t="s">
        <v>130</v>
      </c>
      <c r="C12" s="297" t="s">
        <v>61</v>
      </c>
      <c r="D12" s="261"/>
      <c r="E12" s="261"/>
      <c r="F12" s="261"/>
      <c r="G12" s="261"/>
      <c r="H12" s="261"/>
      <c r="I12" s="261"/>
      <c r="J12" s="261"/>
      <c r="K12" s="261"/>
      <c r="L12" s="261"/>
    </row>
    <row r="13" spans="2:12" ht="21" hidden="1">
      <c r="B13" s="110" t="s">
        <v>131</v>
      </c>
      <c r="C13" s="294" t="s">
        <v>61</v>
      </c>
      <c r="D13" s="261"/>
      <c r="E13" s="261"/>
      <c r="F13" s="261"/>
      <c r="G13" s="261"/>
      <c r="H13" s="261"/>
      <c r="I13" s="261"/>
      <c r="J13" s="261"/>
      <c r="K13" s="261"/>
      <c r="L13" s="261"/>
    </row>
    <row r="14" spans="2:12" ht="136.5" hidden="1">
      <c r="B14" s="110" t="s">
        <v>132</v>
      </c>
      <c r="C14" s="297" t="s">
        <v>61</v>
      </c>
      <c r="D14" s="261">
        <f>D16+D17</f>
        <v>0</v>
      </c>
      <c r="E14" s="261">
        <f t="shared" ref="E14:L14" si="1">E16+E17</f>
        <v>0</v>
      </c>
      <c r="F14" s="261">
        <f t="shared" si="1"/>
        <v>0</v>
      </c>
      <c r="G14" s="261">
        <f t="shared" si="1"/>
        <v>0</v>
      </c>
      <c r="H14" s="261">
        <f t="shared" si="1"/>
        <v>0</v>
      </c>
      <c r="I14" s="261">
        <f t="shared" si="1"/>
        <v>0</v>
      </c>
      <c r="J14" s="261">
        <f t="shared" si="1"/>
        <v>0</v>
      </c>
      <c r="K14" s="261">
        <f t="shared" si="1"/>
        <v>0</v>
      </c>
      <c r="L14" s="261">
        <f t="shared" si="1"/>
        <v>0</v>
      </c>
    </row>
    <row r="15" spans="2:12" hidden="1">
      <c r="B15" s="51" t="s">
        <v>28</v>
      </c>
      <c r="C15" s="294" t="s">
        <v>61</v>
      </c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2" hidden="1">
      <c r="B16" s="51" t="s">
        <v>133</v>
      </c>
      <c r="C16" s="294" t="s">
        <v>61</v>
      </c>
      <c r="D16" s="261"/>
      <c r="E16" s="261"/>
      <c r="F16" s="261"/>
      <c r="G16" s="261"/>
      <c r="H16" s="261"/>
      <c r="I16" s="261"/>
      <c r="J16" s="261"/>
      <c r="K16" s="261"/>
      <c r="L16" s="261"/>
    </row>
    <row r="17" spans="2:12" hidden="1">
      <c r="B17" s="51" t="s">
        <v>134</v>
      </c>
      <c r="C17" s="294" t="s">
        <v>61</v>
      </c>
      <c r="D17" s="261"/>
      <c r="E17" s="261"/>
      <c r="F17" s="261"/>
      <c r="G17" s="261"/>
      <c r="H17" s="261"/>
      <c r="I17" s="261"/>
      <c r="J17" s="261"/>
      <c r="K17" s="261"/>
      <c r="L17" s="261"/>
    </row>
    <row r="18" spans="2:12" hidden="1">
      <c r="B18" s="51"/>
      <c r="C18" s="294" t="s">
        <v>61</v>
      </c>
      <c r="D18" s="261"/>
      <c r="E18" s="261"/>
      <c r="F18" s="261"/>
      <c r="G18" s="261"/>
      <c r="H18" s="261"/>
      <c r="I18" s="261"/>
      <c r="J18" s="261"/>
      <c r="K18" s="261"/>
      <c r="L18" s="261"/>
    </row>
    <row r="19" spans="2:12" ht="31.5" hidden="1">
      <c r="B19" s="110" t="s">
        <v>135</v>
      </c>
      <c r="C19" s="297" t="s">
        <v>61</v>
      </c>
      <c r="D19" s="261"/>
      <c r="E19" s="261"/>
      <c r="F19" s="261"/>
      <c r="G19" s="261"/>
      <c r="H19" s="261"/>
      <c r="I19" s="261"/>
      <c r="J19" s="261"/>
      <c r="K19" s="261"/>
      <c r="L19" s="261"/>
    </row>
    <row r="20" spans="2:12" hidden="1">
      <c r="B20" s="51" t="s">
        <v>28</v>
      </c>
      <c r="C20" s="294" t="s">
        <v>61</v>
      </c>
      <c r="D20" s="261"/>
      <c r="E20" s="261"/>
      <c r="F20" s="261"/>
      <c r="G20" s="261"/>
      <c r="H20" s="261"/>
      <c r="I20" s="261"/>
      <c r="J20" s="261"/>
      <c r="K20" s="261"/>
      <c r="L20" s="261"/>
    </row>
    <row r="21" spans="2:12" hidden="1">
      <c r="B21" s="51"/>
      <c r="C21" s="294"/>
      <c r="D21" s="261"/>
      <c r="E21" s="261"/>
      <c r="F21" s="261"/>
      <c r="G21" s="261"/>
      <c r="H21" s="261"/>
      <c r="I21" s="261"/>
      <c r="J21" s="261"/>
      <c r="K21" s="261"/>
      <c r="L21" s="261"/>
    </row>
    <row r="22" spans="2:12" ht="31.5" hidden="1">
      <c r="B22" s="110" t="s">
        <v>136</v>
      </c>
      <c r="C22" s="294" t="s">
        <v>61</v>
      </c>
      <c r="D22" s="261"/>
      <c r="E22" s="261"/>
      <c r="F22" s="261"/>
      <c r="G22" s="261"/>
      <c r="H22" s="261"/>
      <c r="I22" s="261"/>
      <c r="J22" s="261"/>
      <c r="K22" s="261"/>
      <c r="L22" s="261"/>
    </row>
    <row r="23" spans="2:12" ht="33.75" hidden="1">
      <c r="B23" s="51" t="s">
        <v>137</v>
      </c>
      <c r="C23" s="294" t="s">
        <v>61</v>
      </c>
      <c r="D23" s="261"/>
      <c r="E23" s="261"/>
      <c r="F23" s="261"/>
      <c r="G23" s="261"/>
      <c r="H23" s="261"/>
      <c r="I23" s="261"/>
      <c r="J23" s="261"/>
      <c r="K23" s="261"/>
      <c r="L23" s="261"/>
    </row>
    <row r="24" spans="2:12">
      <c r="B24" s="55" t="s">
        <v>138</v>
      </c>
      <c r="C24" s="56">
        <v>900</v>
      </c>
      <c r="D24" s="262">
        <f t="shared" ref="D24:L24" si="2">D26+D33+D86+D90+D96</f>
        <v>837400</v>
      </c>
      <c r="E24" s="262">
        <f t="shared" si="2"/>
        <v>837400</v>
      </c>
      <c r="F24" s="262">
        <f t="shared" si="2"/>
        <v>0</v>
      </c>
      <c r="G24" s="262">
        <f t="shared" si="2"/>
        <v>837400</v>
      </c>
      <c r="H24" s="262">
        <f t="shared" si="2"/>
        <v>837400</v>
      </c>
      <c r="I24" s="262">
        <f t="shared" si="2"/>
        <v>0</v>
      </c>
      <c r="J24" s="262">
        <f t="shared" si="2"/>
        <v>837400</v>
      </c>
      <c r="K24" s="262">
        <f t="shared" si="2"/>
        <v>837400</v>
      </c>
      <c r="L24" s="262">
        <f t="shared" si="2"/>
        <v>0</v>
      </c>
    </row>
    <row r="25" spans="2:12">
      <c r="B25" s="51" t="s">
        <v>28</v>
      </c>
      <c r="C25" s="294"/>
      <c r="D25" s="261"/>
      <c r="E25" s="261"/>
      <c r="F25" s="261"/>
      <c r="G25" s="261"/>
      <c r="H25" s="261"/>
      <c r="I25" s="261"/>
      <c r="J25" s="261"/>
      <c r="K25" s="261"/>
      <c r="L25" s="261"/>
    </row>
    <row r="26" spans="2:12" ht="43.5" hidden="1">
      <c r="B26" s="64" t="s">
        <v>139</v>
      </c>
      <c r="C26" s="65">
        <v>210</v>
      </c>
      <c r="D26" s="263">
        <f>D27+D28+D32</f>
        <v>0</v>
      </c>
      <c r="E26" s="263">
        <f t="shared" ref="E26:L26" si="3">E27+E28+E32</f>
        <v>0</v>
      </c>
      <c r="F26" s="263">
        <f t="shared" si="3"/>
        <v>0</v>
      </c>
      <c r="G26" s="263">
        <f t="shared" si="3"/>
        <v>0</v>
      </c>
      <c r="H26" s="263">
        <f t="shared" si="3"/>
        <v>0</v>
      </c>
      <c r="I26" s="263">
        <f t="shared" si="3"/>
        <v>0</v>
      </c>
      <c r="J26" s="263">
        <f t="shared" si="3"/>
        <v>0</v>
      </c>
      <c r="K26" s="263">
        <f t="shared" si="3"/>
        <v>0</v>
      </c>
      <c r="L26" s="263">
        <f t="shared" si="3"/>
        <v>0</v>
      </c>
    </row>
    <row r="27" spans="2:12" hidden="1">
      <c r="B27" s="67" t="s">
        <v>140</v>
      </c>
      <c r="C27" s="68">
        <v>211</v>
      </c>
      <c r="D27" s="261"/>
      <c r="E27" s="261"/>
      <c r="F27" s="261"/>
      <c r="G27" s="261"/>
      <c r="H27" s="261"/>
      <c r="I27" s="261"/>
      <c r="J27" s="261"/>
      <c r="K27" s="261"/>
      <c r="L27" s="261"/>
    </row>
    <row r="28" spans="2:12" hidden="1">
      <c r="B28" s="111" t="s">
        <v>141</v>
      </c>
      <c r="C28" s="70">
        <v>212</v>
      </c>
      <c r="D28" s="263">
        <f>D29+D30+D31</f>
        <v>0</v>
      </c>
      <c r="E28" s="263">
        <f t="shared" ref="E28:L28" si="4">E29+E30+E31</f>
        <v>0</v>
      </c>
      <c r="F28" s="263">
        <f t="shared" si="4"/>
        <v>0</v>
      </c>
      <c r="G28" s="263">
        <f t="shared" si="4"/>
        <v>0</v>
      </c>
      <c r="H28" s="263">
        <f t="shared" si="4"/>
        <v>0</v>
      </c>
      <c r="I28" s="263">
        <f t="shared" si="4"/>
        <v>0</v>
      </c>
      <c r="J28" s="263">
        <f t="shared" si="4"/>
        <v>0</v>
      </c>
      <c r="K28" s="263">
        <f t="shared" si="4"/>
        <v>0</v>
      </c>
      <c r="L28" s="263">
        <f t="shared" si="4"/>
        <v>0</v>
      </c>
    </row>
    <row r="29" spans="2:12" ht="34.5" hidden="1">
      <c r="B29" s="69" t="s">
        <v>142</v>
      </c>
      <c r="C29" s="71" t="s">
        <v>143</v>
      </c>
      <c r="D29" s="261"/>
      <c r="E29" s="261"/>
      <c r="F29" s="261"/>
      <c r="G29" s="261"/>
      <c r="H29" s="261"/>
      <c r="I29" s="261"/>
      <c r="J29" s="261"/>
      <c r="K29" s="261"/>
      <c r="L29" s="261"/>
    </row>
    <row r="30" spans="2:12" ht="23.25" hidden="1">
      <c r="B30" s="69" t="s">
        <v>144</v>
      </c>
      <c r="C30" s="71" t="s">
        <v>145</v>
      </c>
      <c r="D30" s="261"/>
      <c r="E30" s="261"/>
      <c r="F30" s="261"/>
      <c r="G30" s="261"/>
      <c r="H30" s="261"/>
      <c r="I30" s="261"/>
      <c r="J30" s="261"/>
      <c r="K30" s="261"/>
      <c r="L30" s="261"/>
    </row>
    <row r="31" spans="2:12" ht="34.5" hidden="1">
      <c r="B31" s="69" t="s">
        <v>146</v>
      </c>
      <c r="C31" s="71" t="s">
        <v>147</v>
      </c>
      <c r="D31" s="261"/>
      <c r="E31" s="261"/>
      <c r="F31" s="261"/>
      <c r="G31" s="261"/>
      <c r="H31" s="261"/>
      <c r="I31" s="261"/>
      <c r="J31" s="261"/>
      <c r="K31" s="261"/>
      <c r="L31" s="261"/>
    </row>
    <row r="32" spans="2:12" ht="33" hidden="1">
      <c r="B32" s="73" t="s">
        <v>148</v>
      </c>
      <c r="C32" s="74">
        <v>213</v>
      </c>
      <c r="D32" s="264"/>
      <c r="E32" s="264"/>
      <c r="F32" s="264"/>
      <c r="G32" s="264"/>
      <c r="H32" s="264"/>
      <c r="I32" s="264"/>
      <c r="J32" s="264"/>
      <c r="K32" s="264"/>
      <c r="L32" s="264"/>
    </row>
    <row r="33" spans="2:12">
      <c r="B33" s="112" t="s">
        <v>149</v>
      </c>
      <c r="C33" s="70">
        <v>220</v>
      </c>
      <c r="D33" s="262">
        <f>D34+D35+D36+D45+D46+D67</f>
        <v>837400</v>
      </c>
      <c r="E33" s="262">
        <f t="shared" ref="E33:L33" si="5">E34+E35+E36+E45+E46+E67</f>
        <v>837400</v>
      </c>
      <c r="F33" s="262">
        <f t="shared" si="5"/>
        <v>0</v>
      </c>
      <c r="G33" s="262">
        <f t="shared" si="5"/>
        <v>837400</v>
      </c>
      <c r="H33" s="262">
        <f t="shared" si="5"/>
        <v>837400</v>
      </c>
      <c r="I33" s="262">
        <f t="shared" si="5"/>
        <v>0</v>
      </c>
      <c r="J33" s="262">
        <f t="shared" si="5"/>
        <v>837400</v>
      </c>
      <c r="K33" s="262">
        <f t="shared" si="5"/>
        <v>837400</v>
      </c>
      <c r="L33" s="262">
        <f t="shared" si="5"/>
        <v>0</v>
      </c>
    </row>
    <row r="34" spans="2:12" hidden="1">
      <c r="B34" s="79" t="s">
        <v>150</v>
      </c>
      <c r="C34" s="68">
        <v>221</v>
      </c>
      <c r="D34" s="261"/>
      <c r="E34" s="261"/>
      <c r="F34" s="261"/>
      <c r="G34" s="261"/>
      <c r="H34" s="261"/>
      <c r="I34" s="261"/>
      <c r="J34" s="261"/>
      <c r="K34" s="261"/>
      <c r="L34" s="261"/>
    </row>
    <row r="35" spans="2:12" hidden="1">
      <c r="B35" s="79" t="s">
        <v>151</v>
      </c>
      <c r="C35" s="68">
        <v>222</v>
      </c>
      <c r="D35" s="261"/>
      <c r="E35" s="261"/>
      <c r="F35" s="261"/>
      <c r="G35" s="261"/>
      <c r="H35" s="261"/>
      <c r="I35" s="261"/>
      <c r="J35" s="261"/>
      <c r="K35" s="261"/>
      <c r="L35" s="261"/>
    </row>
    <row r="36" spans="2:12" hidden="1">
      <c r="B36" s="112" t="s">
        <v>152</v>
      </c>
      <c r="C36" s="70">
        <v>223</v>
      </c>
      <c r="D36" s="263">
        <f>D37+D42</f>
        <v>0</v>
      </c>
      <c r="E36" s="263">
        <f t="shared" ref="E36:L36" si="6">E37+E42</f>
        <v>0</v>
      </c>
      <c r="F36" s="263">
        <f t="shared" si="6"/>
        <v>0</v>
      </c>
      <c r="G36" s="263">
        <f t="shared" si="6"/>
        <v>0</v>
      </c>
      <c r="H36" s="263">
        <f t="shared" si="6"/>
        <v>0</v>
      </c>
      <c r="I36" s="263">
        <f t="shared" si="6"/>
        <v>0</v>
      </c>
      <c r="J36" s="263">
        <f t="shared" si="6"/>
        <v>0</v>
      </c>
      <c r="K36" s="263">
        <f t="shared" si="6"/>
        <v>0</v>
      </c>
      <c r="L36" s="263">
        <f t="shared" si="6"/>
        <v>0</v>
      </c>
    </row>
    <row r="37" spans="2:12" ht="68.25" hidden="1">
      <c r="B37" s="113" t="s">
        <v>153</v>
      </c>
      <c r="C37" s="65" t="s">
        <v>154</v>
      </c>
      <c r="D37" s="263">
        <f>D38+D39+D40+D41</f>
        <v>0</v>
      </c>
      <c r="E37" s="263">
        <f t="shared" ref="E37:L37" si="7">E38+E39+E40+E41</f>
        <v>0</v>
      </c>
      <c r="F37" s="263">
        <f t="shared" si="7"/>
        <v>0</v>
      </c>
      <c r="G37" s="263">
        <f t="shared" si="7"/>
        <v>0</v>
      </c>
      <c r="H37" s="263">
        <f t="shared" si="7"/>
        <v>0</v>
      </c>
      <c r="I37" s="263">
        <f t="shared" si="7"/>
        <v>0</v>
      </c>
      <c r="J37" s="263">
        <f t="shared" si="7"/>
        <v>0</v>
      </c>
      <c r="K37" s="263">
        <f t="shared" si="7"/>
        <v>0</v>
      </c>
      <c r="L37" s="263">
        <f t="shared" si="7"/>
        <v>0</v>
      </c>
    </row>
    <row r="38" spans="2:12" ht="23.25" hidden="1">
      <c r="B38" s="82" t="s">
        <v>155</v>
      </c>
      <c r="C38" s="71" t="s">
        <v>156</v>
      </c>
      <c r="D38" s="261"/>
      <c r="E38" s="261"/>
      <c r="F38" s="261"/>
      <c r="G38" s="261"/>
      <c r="H38" s="261"/>
      <c r="I38" s="261"/>
      <c r="J38" s="261"/>
      <c r="K38" s="261"/>
      <c r="L38" s="261"/>
    </row>
    <row r="39" spans="2:12" ht="23.25" hidden="1">
      <c r="B39" s="82" t="s">
        <v>157</v>
      </c>
      <c r="C39" s="71" t="s">
        <v>158</v>
      </c>
      <c r="D39" s="261"/>
      <c r="E39" s="261"/>
      <c r="F39" s="261"/>
      <c r="G39" s="261"/>
      <c r="H39" s="261"/>
      <c r="I39" s="261"/>
      <c r="J39" s="261"/>
      <c r="K39" s="261"/>
      <c r="L39" s="261"/>
    </row>
    <row r="40" spans="2:12" ht="23.25" hidden="1">
      <c r="B40" s="82" t="s">
        <v>159</v>
      </c>
      <c r="C40" s="71" t="s">
        <v>160</v>
      </c>
      <c r="D40" s="261"/>
      <c r="E40" s="261"/>
      <c r="F40" s="261"/>
      <c r="G40" s="261"/>
      <c r="H40" s="261"/>
      <c r="I40" s="261"/>
      <c r="J40" s="261"/>
      <c r="K40" s="261"/>
      <c r="L40" s="261"/>
    </row>
    <row r="41" spans="2:12" ht="34.5" hidden="1">
      <c r="B41" s="82" t="s">
        <v>161</v>
      </c>
      <c r="C41" s="71" t="s">
        <v>162</v>
      </c>
      <c r="D41" s="261"/>
      <c r="E41" s="261"/>
      <c r="F41" s="261"/>
      <c r="G41" s="261"/>
      <c r="H41" s="261"/>
      <c r="I41" s="261"/>
      <c r="J41" s="261"/>
      <c r="K41" s="261"/>
      <c r="L41" s="261"/>
    </row>
    <row r="42" spans="2:12" ht="33" hidden="1">
      <c r="B42" s="76" t="s">
        <v>163</v>
      </c>
      <c r="C42" s="65" t="s">
        <v>164</v>
      </c>
      <c r="D42" s="265">
        <f>D43+D44</f>
        <v>0</v>
      </c>
      <c r="E42" s="265">
        <f t="shared" ref="E42:L42" si="8">E43+E44</f>
        <v>0</v>
      </c>
      <c r="F42" s="265">
        <f t="shared" si="8"/>
        <v>0</v>
      </c>
      <c r="G42" s="265">
        <f t="shared" si="8"/>
        <v>0</v>
      </c>
      <c r="H42" s="265">
        <f t="shared" si="8"/>
        <v>0</v>
      </c>
      <c r="I42" s="265">
        <f t="shared" si="8"/>
        <v>0</v>
      </c>
      <c r="J42" s="265">
        <f t="shared" si="8"/>
        <v>0</v>
      </c>
      <c r="K42" s="265">
        <f t="shared" si="8"/>
        <v>0</v>
      </c>
      <c r="L42" s="265">
        <f t="shared" si="8"/>
        <v>0</v>
      </c>
    </row>
    <row r="43" spans="2:12" ht="23.25" hidden="1">
      <c r="B43" s="82" t="s">
        <v>165</v>
      </c>
      <c r="C43" s="71" t="s">
        <v>166</v>
      </c>
      <c r="D43" s="261"/>
      <c r="E43" s="261"/>
      <c r="F43" s="261"/>
      <c r="G43" s="261"/>
      <c r="H43" s="261"/>
      <c r="I43" s="261"/>
      <c r="J43" s="261"/>
      <c r="K43" s="261"/>
      <c r="L43" s="261"/>
    </row>
    <row r="44" spans="2:12" ht="23.25" hidden="1">
      <c r="B44" s="82" t="s">
        <v>167</v>
      </c>
      <c r="C44" s="71" t="s">
        <v>168</v>
      </c>
      <c r="D44" s="261"/>
      <c r="E44" s="261"/>
      <c r="F44" s="261"/>
      <c r="G44" s="261"/>
      <c r="H44" s="261"/>
      <c r="I44" s="261"/>
      <c r="J44" s="261"/>
      <c r="K44" s="261"/>
      <c r="L44" s="261"/>
    </row>
    <row r="45" spans="2:12" ht="33" hidden="1">
      <c r="B45" s="76" t="s">
        <v>169</v>
      </c>
      <c r="C45" s="65">
        <v>224</v>
      </c>
      <c r="D45" s="265"/>
      <c r="E45" s="265"/>
      <c r="F45" s="265"/>
      <c r="G45" s="265"/>
      <c r="H45" s="265"/>
      <c r="I45" s="265"/>
      <c r="J45" s="265"/>
      <c r="K45" s="265"/>
      <c r="L45" s="265"/>
    </row>
    <row r="46" spans="2:12" ht="33" hidden="1">
      <c r="B46" s="76" t="s">
        <v>170</v>
      </c>
      <c r="C46" s="65">
        <v>225</v>
      </c>
      <c r="D46" s="263">
        <f>D47+D52+D57+D58+D59+D64+D65+D66</f>
        <v>0</v>
      </c>
      <c r="E46" s="263">
        <f t="shared" ref="E46:L46" si="9">E47+E52+E57+E58+E59+E64+E65+E66</f>
        <v>0</v>
      </c>
      <c r="F46" s="263">
        <f t="shared" si="9"/>
        <v>0</v>
      </c>
      <c r="G46" s="263">
        <f t="shared" si="9"/>
        <v>0</v>
      </c>
      <c r="H46" s="263">
        <f t="shared" si="9"/>
        <v>0</v>
      </c>
      <c r="I46" s="263">
        <f t="shared" si="9"/>
        <v>0</v>
      </c>
      <c r="J46" s="263">
        <f t="shared" si="9"/>
        <v>0</v>
      </c>
      <c r="K46" s="263">
        <f t="shared" si="9"/>
        <v>0</v>
      </c>
      <c r="L46" s="263">
        <f t="shared" si="9"/>
        <v>0</v>
      </c>
    </row>
    <row r="47" spans="2:12" ht="45.75" hidden="1">
      <c r="B47" s="82" t="s">
        <v>171</v>
      </c>
      <c r="C47" s="71" t="s">
        <v>172</v>
      </c>
      <c r="D47" s="266">
        <f>D49+D50+D51</f>
        <v>0</v>
      </c>
      <c r="E47" s="266">
        <f t="shared" ref="E47:L47" si="10">E49+E50+E51</f>
        <v>0</v>
      </c>
      <c r="F47" s="266">
        <f t="shared" si="10"/>
        <v>0</v>
      </c>
      <c r="G47" s="266">
        <f t="shared" si="10"/>
        <v>0</v>
      </c>
      <c r="H47" s="266">
        <f t="shared" si="10"/>
        <v>0</v>
      </c>
      <c r="I47" s="266">
        <f t="shared" si="10"/>
        <v>0</v>
      </c>
      <c r="J47" s="266">
        <f t="shared" si="10"/>
        <v>0</v>
      </c>
      <c r="K47" s="266">
        <f t="shared" si="10"/>
        <v>0</v>
      </c>
      <c r="L47" s="266">
        <f t="shared" si="10"/>
        <v>0</v>
      </c>
    </row>
    <row r="48" spans="2:12" hidden="1">
      <c r="B48" s="82" t="s">
        <v>28</v>
      </c>
      <c r="C48" s="71"/>
      <c r="D48" s="261"/>
      <c r="E48" s="261"/>
      <c r="F48" s="261"/>
      <c r="G48" s="261"/>
      <c r="H48" s="261"/>
      <c r="I48" s="261"/>
      <c r="J48" s="261"/>
      <c r="K48" s="261"/>
      <c r="L48" s="261"/>
    </row>
    <row r="49" spans="2:12" hidden="1">
      <c r="B49" s="114" t="s">
        <v>173</v>
      </c>
      <c r="C49" s="115" t="s">
        <v>174</v>
      </c>
      <c r="D49" s="267"/>
      <c r="E49" s="267"/>
      <c r="F49" s="267"/>
      <c r="G49" s="267"/>
      <c r="H49" s="267"/>
      <c r="I49" s="267"/>
      <c r="J49" s="267"/>
      <c r="K49" s="267"/>
      <c r="L49" s="267"/>
    </row>
    <row r="50" spans="2:12" ht="23.25" hidden="1">
      <c r="B50" s="114" t="s">
        <v>175</v>
      </c>
      <c r="C50" s="115" t="s">
        <v>176</v>
      </c>
      <c r="D50" s="267"/>
      <c r="E50" s="267"/>
      <c r="F50" s="267"/>
      <c r="G50" s="267"/>
      <c r="H50" s="267"/>
      <c r="I50" s="267"/>
      <c r="J50" s="267"/>
      <c r="K50" s="267"/>
      <c r="L50" s="267"/>
    </row>
    <row r="51" spans="2:12" hidden="1">
      <c r="B51" s="114" t="s">
        <v>177</v>
      </c>
      <c r="C51" s="115" t="s">
        <v>178</v>
      </c>
      <c r="D51" s="267"/>
      <c r="E51" s="267"/>
      <c r="F51" s="267"/>
      <c r="G51" s="267"/>
      <c r="H51" s="267"/>
      <c r="I51" s="267"/>
      <c r="J51" s="267"/>
      <c r="K51" s="267"/>
      <c r="L51" s="267"/>
    </row>
    <row r="52" spans="2:12" hidden="1">
      <c r="B52" s="118" t="s">
        <v>179</v>
      </c>
      <c r="C52" s="119" t="s">
        <v>180</v>
      </c>
      <c r="D52" s="263">
        <f>D53+D54+D55+D56</f>
        <v>0</v>
      </c>
      <c r="E52" s="263">
        <f t="shared" ref="E52:L52" si="11">E53+E54+E55+E56</f>
        <v>0</v>
      </c>
      <c r="F52" s="263">
        <f t="shared" si="11"/>
        <v>0</v>
      </c>
      <c r="G52" s="263">
        <f t="shared" si="11"/>
        <v>0</v>
      </c>
      <c r="H52" s="263">
        <f t="shared" si="11"/>
        <v>0</v>
      </c>
      <c r="I52" s="263">
        <f t="shared" si="11"/>
        <v>0</v>
      </c>
      <c r="J52" s="263">
        <f t="shared" si="11"/>
        <v>0</v>
      </c>
      <c r="K52" s="263">
        <f t="shared" si="11"/>
        <v>0</v>
      </c>
      <c r="L52" s="263">
        <f t="shared" si="11"/>
        <v>0</v>
      </c>
    </row>
    <row r="53" spans="2:12" ht="23.25" hidden="1">
      <c r="B53" s="82" t="s">
        <v>181</v>
      </c>
      <c r="C53" s="71" t="s">
        <v>182</v>
      </c>
      <c r="D53" s="261"/>
      <c r="E53" s="261"/>
      <c r="F53" s="261"/>
      <c r="G53" s="261"/>
      <c r="H53" s="261"/>
      <c r="I53" s="261"/>
      <c r="J53" s="261"/>
      <c r="K53" s="261"/>
      <c r="L53" s="261"/>
    </row>
    <row r="54" spans="2:12" ht="23.25" hidden="1">
      <c r="B54" s="82" t="s">
        <v>183</v>
      </c>
      <c r="C54" s="71" t="s">
        <v>184</v>
      </c>
      <c r="D54" s="261"/>
      <c r="E54" s="261"/>
      <c r="F54" s="261"/>
      <c r="G54" s="261"/>
      <c r="H54" s="261"/>
      <c r="I54" s="261"/>
      <c r="J54" s="261"/>
      <c r="K54" s="261"/>
      <c r="L54" s="261"/>
    </row>
    <row r="55" spans="2:12" ht="23.25" hidden="1">
      <c r="B55" s="82" t="s">
        <v>185</v>
      </c>
      <c r="C55" s="71" t="s">
        <v>186</v>
      </c>
      <c r="D55" s="261"/>
      <c r="E55" s="261"/>
      <c r="F55" s="261"/>
      <c r="G55" s="261"/>
      <c r="H55" s="261"/>
      <c r="I55" s="261"/>
      <c r="J55" s="261"/>
      <c r="K55" s="261"/>
      <c r="L55" s="261"/>
    </row>
    <row r="56" spans="2:12" ht="23.25" hidden="1">
      <c r="B56" s="82" t="s">
        <v>187</v>
      </c>
      <c r="C56" s="71" t="s">
        <v>188</v>
      </c>
      <c r="D56" s="261"/>
      <c r="E56" s="261"/>
      <c r="F56" s="261"/>
      <c r="G56" s="261"/>
      <c r="H56" s="261"/>
      <c r="I56" s="261"/>
      <c r="J56" s="261"/>
      <c r="K56" s="261"/>
      <c r="L56" s="261"/>
    </row>
    <row r="57" spans="2:12" ht="45.75" hidden="1">
      <c r="B57" s="82" t="s">
        <v>189</v>
      </c>
      <c r="C57" s="71" t="s">
        <v>190</v>
      </c>
      <c r="D57" s="261"/>
      <c r="E57" s="261"/>
      <c r="F57" s="261"/>
      <c r="G57" s="261"/>
      <c r="H57" s="261"/>
      <c r="I57" s="261"/>
      <c r="J57" s="261"/>
      <c r="K57" s="261"/>
      <c r="L57" s="261"/>
    </row>
    <row r="58" spans="2:12" ht="23.25" hidden="1">
      <c r="B58" s="82" t="s">
        <v>191</v>
      </c>
      <c r="C58" s="71" t="s">
        <v>192</v>
      </c>
      <c r="D58" s="261"/>
      <c r="E58" s="261"/>
      <c r="F58" s="261"/>
      <c r="G58" s="261"/>
      <c r="H58" s="261"/>
      <c r="I58" s="261"/>
      <c r="J58" s="261"/>
      <c r="K58" s="261"/>
      <c r="L58" s="261"/>
    </row>
    <row r="59" spans="2:12" ht="34.5" hidden="1">
      <c r="B59" s="118" t="s">
        <v>193</v>
      </c>
      <c r="C59" s="119" t="s">
        <v>194</v>
      </c>
      <c r="D59" s="263">
        <f>D60+D61+D62+D63</f>
        <v>0</v>
      </c>
      <c r="E59" s="263">
        <f t="shared" ref="E59:L59" si="12">E60+E61+E62+E63</f>
        <v>0</v>
      </c>
      <c r="F59" s="263">
        <f t="shared" si="12"/>
        <v>0</v>
      </c>
      <c r="G59" s="263">
        <f t="shared" si="12"/>
        <v>0</v>
      </c>
      <c r="H59" s="263">
        <f t="shared" si="12"/>
        <v>0</v>
      </c>
      <c r="I59" s="263">
        <f t="shared" si="12"/>
        <v>0</v>
      </c>
      <c r="J59" s="263">
        <f t="shared" si="12"/>
        <v>0</v>
      </c>
      <c r="K59" s="263">
        <f t="shared" si="12"/>
        <v>0</v>
      </c>
      <c r="L59" s="263">
        <f t="shared" si="12"/>
        <v>0</v>
      </c>
    </row>
    <row r="60" spans="2:12" ht="34.5" hidden="1">
      <c r="B60" s="82" t="s">
        <v>195</v>
      </c>
      <c r="C60" s="71" t="s">
        <v>196</v>
      </c>
      <c r="D60" s="261"/>
      <c r="E60" s="261"/>
      <c r="F60" s="261"/>
      <c r="G60" s="261"/>
      <c r="H60" s="261"/>
      <c r="I60" s="261"/>
      <c r="J60" s="261"/>
      <c r="K60" s="261"/>
      <c r="L60" s="261"/>
    </row>
    <row r="61" spans="2:12" ht="45.75" hidden="1">
      <c r="B61" s="82" t="s">
        <v>197</v>
      </c>
      <c r="C61" s="71" t="s">
        <v>198</v>
      </c>
      <c r="D61" s="261"/>
      <c r="E61" s="261"/>
      <c r="F61" s="261"/>
      <c r="G61" s="261"/>
      <c r="H61" s="261"/>
      <c r="I61" s="261"/>
      <c r="J61" s="261"/>
      <c r="K61" s="261"/>
      <c r="L61" s="261"/>
    </row>
    <row r="62" spans="2:12" ht="23.25" hidden="1">
      <c r="B62" s="82" t="s">
        <v>199</v>
      </c>
      <c r="C62" s="71" t="s">
        <v>200</v>
      </c>
      <c r="D62" s="261"/>
      <c r="E62" s="261"/>
      <c r="F62" s="261"/>
      <c r="G62" s="261"/>
      <c r="H62" s="261"/>
      <c r="I62" s="261"/>
      <c r="J62" s="261"/>
      <c r="K62" s="261"/>
      <c r="L62" s="261"/>
    </row>
    <row r="63" spans="2:12" ht="34.5" hidden="1">
      <c r="B63" s="82" t="s">
        <v>201</v>
      </c>
      <c r="C63" s="71" t="s">
        <v>202</v>
      </c>
      <c r="D63" s="261"/>
      <c r="E63" s="261"/>
      <c r="F63" s="261"/>
      <c r="G63" s="261"/>
      <c r="H63" s="261"/>
      <c r="I63" s="261"/>
      <c r="J63" s="261"/>
      <c r="K63" s="261"/>
      <c r="L63" s="261"/>
    </row>
    <row r="64" spans="2:12" ht="34.5" hidden="1">
      <c r="B64" s="82" t="s">
        <v>203</v>
      </c>
      <c r="C64" s="71" t="s">
        <v>204</v>
      </c>
      <c r="D64" s="261"/>
      <c r="E64" s="261"/>
      <c r="F64" s="261"/>
      <c r="G64" s="261"/>
      <c r="H64" s="261"/>
      <c r="I64" s="261"/>
      <c r="J64" s="261"/>
      <c r="K64" s="261"/>
      <c r="L64" s="261"/>
    </row>
    <row r="65" spans="2:12" ht="23.25" hidden="1">
      <c r="B65" s="82" t="s">
        <v>205</v>
      </c>
      <c r="C65" s="71" t="s">
        <v>206</v>
      </c>
      <c r="D65" s="268"/>
      <c r="E65" s="268"/>
      <c r="F65" s="268"/>
      <c r="G65" s="268"/>
      <c r="H65" s="268"/>
      <c r="I65" s="268"/>
      <c r="J65" s="268"/>
      <c r="K65" s="268"/>
      <c r="L65" s="268"/>
    </row>
    <row r="66" spans="2:12" ht="23.25" hidden="1">
      <c r="B66" s="82" t="s">
        <v>207</v>
      </c>
      <c r="C66" s="71" t="s">
        <v>208</v>
      </c>
      <c r="D66" s="268"/>
      <c r="E66" s="268"/>
      <c r="F66" s="268"/>
      <c r="G66" s="268"/>
      <c r="H66" s="268"/>
      <c r="I66" s="268"/>
      <c r="J66" s="268"/>
      <c r="K66" s="268"/>
      <c r="L66" s="268"/>
    </row>
    <row r="67" spans="2:12">
      <c r="B67" s="112" t="s">
        <v>209</v>
      </c>
      <c r="C67" s="70">
        <v>226</v>
      </c>
      <c r="D67" s="269">
        <f t="shared" ref="D67:L67" si="13">D68+D71+D72+D73+D74+D75+D76+D82</f>
        <v>837400</v>
      </c>
      <c r="E67" s="269">
        <f t="shared" si="13"/>
        <v>837400</v>
      </c>
      <c r="F67" s="269">
        <f t="shared" si="13"/>
        <v>0</v>
      </c>
      <c r="G67" s="269">
        <f t="shared" si="13"/>
        <v>837400</v>
      </c>
      <c r="H67" s="269">
        <f t="shared" si="13"/>
        <v>837400</v>
      </c>
      <c r="I67" s="269">
        <f t="shared" si="13"/>
        <v>0</v>
      </c>
      <c r="J67" s="269">
        <f t="shared" si="13"/>
        <v>837400</v>
      </c>
      <c r="K67" s="269">
        <f t="shared" si="13"/>
        <v>837400</v>
      </c>
      <c r="L67" s="269">
        <f t="shared" si="13"/>
        <v>0</v>
      </c>
    </row>
    <row r="68" spans="2:12" ht="147" hidden="1">
      <c r="B68" s="118" t="s">
        <v>210</v>
      </c>
      <c r="C68" s="119" t="s">
        <v>211</v>
      </c>
      <c r="D68" s="270">
        <f>D69+D70</f>
        <v>0</v>
      </c>
      <c r="E68" s="270">
        <f t="shared" ref="E68:L68" si="14">E69+E70</f>
        <v>0</v>
      </c>
      <c r="F68" s="270">
        <f t="shared" si="14"/>
        <v>0</v>
      </c>
      <c r="G68" s="270">
        <f t="shared" si="14"/>
        <v>0</v>
      </c>
      <c r="H68" s="270">
        <f t="shared" si="14"/>
        <v>0</v>
      </c>
      <c r="I68" s="270">
        <f t="shared" si="14"/>
        <v>0</v>
      </c>
      <c r="J68" s="270">
        <f t="shared" si="14"/>
        <v>0</v>
      </c>
      <c r="K68" s="270">
        <f t="shared" si="14"/>
        <v>0</v>
      </c>
      <c r="L68" s="270">
        <f t="shared" si="14"/>
        <v>0</v>
      </c>
    </row>
    <row r="69" spans="2:12" ht="34.5" hidden="1">
      <c r="B69" s="82" t="s">
        <v>212</v>
      </c>
      <c r="C69" s="71" t="s">
        <v>213</v>
      </c>
      <c r="D69" s="268"/>
      <c r="E69" s="268"/>
      <c r="F69" s="268"/>
      <c r="G69" s="268"/>
      <c r="H69" s="268"/>
      <c r="I69" s="268"/>
      <c r="J69" s="268"/>
      <c r="K69" s="268"/>
      <c r="L69" s="268"/>
    </row>
    <row r="70" spans="2:12" ht="34.5" hidden="1">
      <c r="B70" s="82" t="s">
        <v>214</v>
      </c>
      <c r="C70" s="71" t="s">
        <v>215</v>
      </c>
      <c r="D70" s="268"/>
      <c r="E70" s="268"/>
      <c r="F70" s="268"/>
      <c r="G70" s="268"/>
      <c r="H70" s="268"/>
      <c r="I70" s="268"/>
      <c r="J70" s="268"/>
      <c r="K70" s="268"/>
      <c r="L70" s="268"/>
    </row>
    <row r="71" spans="2:12" hidden="1">
      <c r="B71" s="82" t="s">
        <v>216</v>
      </c>
      <c r="C71" s="71" t="s">
        <v>217</v>
      </c>
      <c r="D71" s="268"/>
      <c r="E71" s="268"/>
      <c r="F71" s="268"/>
      <c r="G71" s="268"/>
      <c r="H71" s="268"/>
      <c r="I71" s="268"/>
      <c r="J71" s="268"/>
      <c r="K71" s="268"/>
      <c r="L71" s="268"/>
    </row>
    <row r="72" spans="2:12" hidden="1">
      <c r="B72" s="82" t="s">
        <v>218</v>
      </c>
      <c r="C72" s="71" t="s">
        <v>219</v>
      </c>
      <c r="D72" s="268"/>
      <c r="E72" s="268"/>
      <c r="F72" s="268"/>
      <c r="G72" s="268"/>
      <c r="H72" s="268"/>
      <c r="I72" s="268"/>
      <c r="J72" s="268"/>
      <c r="K72" s="268"/>
      <c r="L72" s="268"/>
    </row>
    <row r="73" spans="2:12" ht="34.5" hidden="1">
      <c r="B73" s="82" t="s">
        <v>220</v>
      </c>
      <c r="C73" s="71" t="s">
        <v>221</v>
      </c>
      <c r="D73" s="268"/>
      <c r="E73" s="268"/>
      <c r="F73" s="268"/>
      <c r="G73" s="268"/>
      <c r="H73" s="268"/>
      <c r="I73" s="268"/>
      <c r="J73" s="268"/>
      <c r="K73" s="268"/>
      <c r="L73" s="268"/>
    </row>
    <row r="74" spans="2:12" ht="23.25" hidden="1">
      <c r="B74" s="82" t="s">
        <v>222</v>
      </c>
      <c r="C74" s="71" t="s">
        <v>223</v>
      </c>
      <c r="D74" s="268"/>
      <c r="E74" s="268"/>
      <c r="F74" s="268"/>
      <c r="G74" s="268"/>
      <c r="H74" s="268"/>
      <c r="I74" s="268"/>
      <c r="J74" s="268"/>
      <c r="K74" s="268"/>
      <c r="L74" s="268"/>
    </row>
    <row r="75" spans="2:12" ht="68.25" hidden="1">
      <c r="B75" s="82" t="s">
        <v>224</v>
      </c>
      <c r="C75" s="71" t="s">
        <v>225</v>
      </c>
      <c r="D75" s="268"/>
      <c r="E75" s="268"/>
      <c r="F75" s="268"/>
      <c r="G75" s="268"/>
      <c r="H75" s="268"/>
      <c r="I75" s="268"/>
      <c r="J75" s="268"/>
      <c r="K75" s="268"/>
      <c r="L75" s="268"/>
    </row>
    <row r="76" spans="2:12">
      <c r="B76" s="118" t="s">
        <v>226</v>
      </c>
      <c r="C76" s="119" t="s">
        <v>227</v>
      </c>
      <c r="D76" s="271">
        <f>D77+D78</f>
        <v>837400</v>
      </c>
      <c r="E76" s="271">
        <f t="shared" ref="E76:L76" si="15">E77+E78</f>
        <v>837400</v>
      </c>
      <c r="F76" s="271">
        <f t="shared" si="15"/>
        <v>0</v>
      </c>
      <c r="G76" s="271">
        <f t="shared" si="15"/>
        <v>837400</v>
      </c>
      <c r="H76" s="271">
        <f t="shared" si="15"/>
        <v>837400</v>
      </c>
      <c r="I76" s="271">
        <f t="shared" si="15"/>
        <v>0</v>
      </c>
      <c r="J76" s="271">
        <f t="shared" si="15"/>
        <v>837400</v>
      </c>
      <c r="K76" s="271">
        <f t="shared" si="15"/>
        <v>837400</v>
      </c>
      <c r="L76" s="271">
        <f t="shared" si="15"/>
        <v>0</v>
      </c>
    </row>
    <row r="77" spans="2:12" ht="23.25">
      <c r="B77" s="82" t="s">
        <v>228</v>
      </c>
      <c r="C77" s="71" t="s">
        <v>229</v>
      </c>
      <c r="D77" s="268"/>
      <c r="E77" s="268"/>
      <c r="F77" s="268"/>
      <c r="G77" s="268"/>
      <c r="H77" s="268"/>
      <c r="I77" s="268"/>
      <c r="J77" s="268"/>
      <c r="K77" s="268"/>
      <c r="L77" s="268"/>
    </row>
    <row r="78" spans="2:12" ht="34.5">
      <c r="B78" s="82" t="s">
        <v>230</v>
      </c>
      <c r="C78" s="71" t="s">
        <v>231</v>
      </c>
      <c r="D78" s="272">
        <f>D79+D80+D81</f>
        <v>837400</v>
      </c>
      <c r="E78" s="272">
        <f t="shared" ref="E78:L78" si="16">E79+E80+E81</f>
        <v>837400</v>
      </c>
      <c r="F78" s="272">
        <f t="shared" si="16"/>
        <v>0</v>
      </c>
      <c r="G78" s="272">
        <f t="shared" si="16"/>
        <v>837400</v>
      </c>
      <c r="H78" s="272">
        <f t="shared" si="16"/>
        <v>837400</v>
      </c>
      <c r="I78" s="272">
        <f t="shared" si="16"/>
        <v>0</v>
      </c>
      <c r="J78" s="272">
        <f t="shared" si="16"/>
        <v>837400</v>
      </c>
      <c r="K78" s="272">
        <f t="shared" si="16"/>
        <v>837400</v>
      </c>
      <c r="L78" s="272">
        <f t="shared" si="16"/>
        <v>0</v>
      </c>
    </row>
    <row r="79" spans="2:12">
      <c r="B79" s="114" t="s">
        <v>232</v>
      </c>
      <c r="C79" s="115" t="s">
        <v>233</v>
      </c>
      <c r="D79" s="273"/>
      <c r="E79" s="273"/>
      <c r="F79" s="273"/>
      <c r="G79" s="273"/>
      <c r="H79" s="273"/>
      <c r="I79" s="273"/>
      <c r="J79" s="273"/>
      <c r="K79" s="273"/>
      <c r="L79" s="273"/>
    </row>
    <row r="80" spans="2:12">
      <c r="B80" s="114" t="s">
        <v>234</v>
      </c>
      <c r="C80" s="115" t="s">
        <v>235</v>
      </c>
      <c r="D80" s="273">
        <v>837400</v>
      </c>
      <c r="E80" s="273">
        <v>837400</v>
      </c>
      <c r="F80" s="273"/>
      <c r="G80" s="273">
        <v>837400</v>
      </c>
      <c r="H80" s="273">
        <v>837400</v>
      </c>
      <c r="I80" s="273"/>
      <c r="J80" s="273">
        <v>837400</v>
      </c>
      <c r="K80" s="273">
        <v>837400</v>
      </c>
      <c r="L80" s="273"/>
    </row>
    <row r="81" spans="2:12" ht="34.5" hidden="1">
      <c r="B81" s="114" t="s">
        <v>236</v>
      </c>
      <c r="C81" s="115" t="s">
        <v>237</v>
      </c>
      <c r="D81" s="273"/>
      <c r="E81" s="273"/>
      <c r="F81" s="273"/>
      <c r="G81" s="273"/>
      <c r="H81" s="273"/>
      <c r="I81" s="273"/>
      <c r="J81" s="273"/>
      <c r="K81" s="273"/>
      <c r="L81" s="273"/>
    </row>
    <row r="82" spans="2:12" ht="34.5" hidden="1">
      <c r="B82" s="82" t="s">
        <v>238</v>
      </c>
      <c r="C82" s="71" t="s">
        <v>239</v>
      </c>
      <c r="D82" s="268"/>
      <c r="E82" s="268"/>
      <c r="F82" s="268"/>
      <c r="G82" s="268"/>
      <c r="H82" s="268"/>
      <c r="I82" s="268"/>
      <c r="J82" s="268"/>
      <c r="K82" s="268"/>
      <c r="L82" s="268"/>
    </row>
    <row r="83" spans="2:12" hidden="1">
      <c r="B83" s="112" t="s">
        <v>75</v>
      </c>
      <c r="C83" s="70"/>
      <c r="D83" s="274"/>
      <c r="E83" s="274"/>
      <c r="F83" s="274"/>
      <c r="G83" s="274"/>
      <c r="H83" s="274"/>
      <c r="I83" s="274"/>
      <c r="J83" s="274"/>
      <c r="K83" s="274"/>
      <c r="L83" s="274"/>
    </row>
    <row r="84" spans="2:12" ht="54" hidden="1">
      <c r="B84" s="76" t="s">
        <v>240</v>
      </c>
      <c r="C84" s="65"/>
      <c r="D84" s="274"/>
      <c r="E84" s="274"/>
      <c r="F84" s="274"/>
      <c r="G84" s="274"/>
      <c r="H84" s="274"/>
      <c r="I84" s="274"/>
      <c r="J84" s="274"/>
      <c r="K84" s="274"/>
      <c r="L84" s="274"/>
    </row>
    <row r="85" spans="2:12" hidden="1">
      <c r="B85" s="82" t="s">
        <v>241</v>
      </c>
      <c r="C85" s="71"/>
      <c r="D85" s="268"/>
      <c r="E85" s="268"/>
      <c r="F85" s="268"/>
      <c r="G85" s="268"/>
      <c r="H85" s="268"/>
      <c r="I85" s="268"/>
      <c r="J85" s="268"/>
      <c r="K85" s="268"/>
      <c r="L85" s="268"/>
    </row>
    <row r="86" spans="2:12" hidden="1">
      <c r="B86" s="112" t="s">
        <v>242</v>
      </c>
      <c r="C86" s="70">
        <v>260</v>
      </c>
      <c r="D86" s="269">
        <f>D87</f>
        <v>0</v>
      </c>
      <c r="E86" s="269">
        <f t="shared" ref="E86:L86" si="17">E87</f>
        <v>0</v>
      </c>
      <c r="F86" s="269">
        <f t="shared" si="17"/>
        <v>0</v>
      </c>
      <c r="G86" s="269">
        <f t="shared" si="17"/>
        <v>0</v>
      </c>
      <c r="H86" s="269">
        <f t="shared" si="17"/>
        <v>0</v>
      </c>
      <c r="I86" s="269">
        <f t="shared" si="17"/>
        <v>0</v>
      </c>
      <c r="J86" s="269">
        <f t="shared" si="17"/>
        <v>0</v>
      </c>
      <c r="K86" s="269">
        <f t="shared" si="17"/>
        <v>0</v>
      </c>
      <c r="L86" s="269">
        <f t="shared" si="17"/>
        <v>0</v>
      </c>
    </row>
    <row r="87" spans="2:12" ht="33" hidden="1">
      <c r="B87" s="76" t="s">
        <v>243</v>
      </c>
      <c r="C87" s="65">
        <v>262</v>
      </c>
      <c r="D87" s="269">
        <f>D88+D89</f>
        <v>0</v>
      </c>
      <c r="E87" s="269">
        <f t="shared" ref="E87:L87" si="18">E88+E89</f>
        <v>0</v>
      </c>
      <c r="F87" s="269">
        <f t="shared" si="18"/>
        <v>0</v>
      </c>
      <c r="G87" s="269">
        <f t="shared" si="18"/>
        <v>0</v>
      </c>
      <c r="H87" s="269">
        <f t="shared" si="18"/>
        <v>0</v>
      </c>
      <c r="I87" s="269">
        <f t="shared" si="18"/>
        <v>0</v>
      </c>
      <c r="J87" s="269">
        <f t="shared" si="18"/>
        <v>0</v>
      </c>
      <c r="K87" s="269">
        <f t="shared" si="18"/>
        <v>0</v>
      </c>
      <c r="L87" s="269">
        <f t="shared" si="18"/>
        <v>0</v>
      </c>
    </row>
    <row r="88" spans="2:12" ht="23.25" hidden="1">
      <c r="B88" s="82" t="s">
        <v>244</v>
      </c>
      <c r="C88" s="71" t="s">
        <v>245</v>
      </c>
      <c r="D88" s="268"/>
      <c r="E88" s="268"/>
      <c r="F88" s="268"/>
      <c r="G88" s="268"/>
      <c r="H88" s="268"/>
      <c r="I88" s="268"/>
      <c r="J88" s="268"/>
      <c r="K88" s="268"/>
      <c r="L88" s="268"/>
    </row>
    <row r="89" spans="2:12" ht="23.25" hidden="1">
      <c r="B89" s="82" t="s">
        <v>246</v>
      </c>
      <c r="C89" s="71" t="s">
        <v>247</v>
      </c>
      <c r="D89" s="268"/>
      <c r="E89" s="268"/>
      <c r="F89" s="268"/>
      <c r="G89" s="268"/>
      <c r="H89" s="268"/>
      <c r="I89" s="268"/>
      <c r="J89" s="268"/>
      <c r="K89" s="268"/>
      <c r="L89" s="268"/>
    </row>
    <row r="90" spans="2:12" hidden="1">
      <c r="B90" s="112" t="s">
        <v>248</v>
      </c>
      <c r="C90" s="70">
        <v>290</v>
      </c>
      <c r="D90" s="269">
        <f>D91+D92+D93+D94+D95</f>
        <v>0</v>
      </c>
      <c r="E90" s="269">
        <f t="shared" ref="E90:L90" si="19">E91+E92+E93+E94+E95</f>
        <v>0</v>
      </c>
      <c r="F90" s="269">
        <f t="shared" si="19"/>
        <v>0</v>
      </c>
      <c r="G90" s="269">
        <f t="shared" si="19"/>
        <v>0</v>
      </c>
      <c r="H90" s="269">
        <f t="shared" si="19"/>
        <v>0</v>
      </c>
      <c r="I90" s="269">
        <f t="shared" si="19"/>
        <v>0</v>
      </c>
      <c r="J90" s="269">
        <f t="shared" si="19"/>
        <v>0</v>
      </c>
      <c r="K90" s="269">
        <f t="shared" si="19"/>
        <v>0</v>
      </c>
      <c r="L90" s="269">
        <f t="shared" si="19"/>
        <v>0</v>
      </c>
    </row>
    <row r="91" spans="2:12" ht="79.5" hidden="1">
      <c r="B91" s="82" t="s">
        <v>249</v>
      </c>
      <c r="C91" s="71" t="s">
        <v>250</v>
      </c>
      <c r="D91" s="268"/>
      <c r="E91" s="268"/>
      <c r="F91" s="268"/>
      <c r="G91" s="268"/>
      <c r="H91" s="268"/>
      <c r="I91" s="268"/>
      <c r="J91" s="268"/>
      <c r="K91" s="268"/>
      <c r="L91" s="268"/>
    </row>
    <row r="92" spans="2:12" ht="23.25" hidden="1">
      <c r="B92" s="82" t="s">
        <v>251</v>
      </c>
      <c r="C92" s="71" t="s">
        <v>252</v>
      </c>
      <c r="D92" s="268"/>
      <c r="E92" s="268"/>
      <c r="F92" s="268"/>
      <c r="G92" s="268"/>
      <c r="H92" s="268"/>
      <c r="I92" s="268"/>
      <c r="J92" s="268"/>
      <c r="K92" s="268"/>
      <c r="L92" s="268"/>
    </row>
    <row r="93" spans="2:12" ht="68.25" hidden="1">
      <c r="B93" s="82" t="s">
        <v>253</v>
      </c>
      <c r="C93" s="71" t="s">
        <v>254</v>
      </c>
      <c r="D93" s="268"/>
      <c r="E93" s="268"/>
      <c r="F93" s="268"/>
      <c r="G93" s="268"/>
      <c r="H93" s="268"/>
      <c r="I93" s="268"/>
      <c r="J93" s="268"/>
      <c r="K93" s="268"/>
      <c r="L93" s="268"/>
    </row>
    <row r="94" spans="2:12" ht="34.5" hidden="1">
      <c r="B94" s="82" t="s">
        <v>255</v>
      </c>
      <c r="C94" s="71" t="s">
        <v>256</v>
      </c>
      <c r="D94" s="268"/>
      <c r="E94" s="268"/>
      <c r="F94" s="268"/>
      <c r="G94" s="268"/>
      <c r="H94" s="268"/>
      <c r="I94" s="268"/>
      <c r="J94" s="268"/>
      <c r="K94" s="268"/>
      <c r="L94" s="268"/>
    </row>
    <row r="95" spans="2:12" hidden="1">
      <c r="B95" s="82" t="s">
        <v>257</v>
      </c>
      <c r="C95" s="71" t="s">
        <v>258</v>
      </c>
      <c r="D95" s="268"/>
      <c r="E95" s="268"/>
      <c r="F95" s="268"/>
      <c r="G95" s="268"/>
      <c r="H95" s="268"/>
      <c r="I95" s="268"/>
      <c r="J95" s="268"/>
      <c r="K95" s="268"/>
      <c r="L95" s="268"/>
    </row>
    <row r="96" spans="2:12" hidden="1">
      <c r="B96" s="112" t="s">
        <v>259</v>
      </c>
      <c r="C96" s="70">
        <v>300</v>
      </c>
      <c r="D96" s="269">
        <f>D97+D99</f>
        <v>0</v>
      </c>
      <c r="E96" s="269">
        <f t="shared" ref="E96:L96" si="20">E97+E99</f>
        <v>0</v>
      </c>
      <c r="F96" s="269">
        <f t="shared" si="20"/>
        <v>0</v>
      </c>
      <c r="G96" s="269">
        <f t="shared" si="20"/>
        <v>0</v>
      </c>
      <c r="H96" s="269">
        <f t="shared" si="20"/>
        <v>0</v>
      </c>
      <c r="I96" s="269">
        <f t="shared" si="20"/>
        <v>0</v>
      </c>
      <c r="J96" s="269">
        <f t="shared" si="20"/>
        <v>0</v>
      </c>
      <c r="K96" s="269">
        <f t="shared" si="20"/>
        <v>0</v>
      </c>
      <c r="L96" s="269">
        <f t="shared" si="20"/>
        <v>0</v>
      </c>
    </row>
    <row r="97" spans="2:12" ht="33" hidden="1">
      <c r="B97" s="76" t="s">
        <v>260</v>
      </c>
      <c r="C97" s="65">
        <v>310</v>
      </c>
      <c r="D97" s="269">
        <f>D98</f>
        <v>0</v>
      </c>
      <c r="E97" s="269">
        <f t="shared" ref="E97:L97" si="21">E98</f>
        <v>0</v>
      </c>
      <c r="F97" s="269">
        <f t="shared" si="21"/>
        <v>0</v>
      </c>
      <c r="G97" s="269">
        <f t="shared" si="21"/>
        <v>0</v>
      </c>
      <c r="H97" s="269">
        <f t="shared" si="21"/>
        <v>0</v>
      </c>
      <c r="I97" s="269">
        <f t="shared" si="21"/>
        <v>0</v>
      </c>
      <c r="J97" s="269">
        <f t="shared" si="21"/>
        <v>0</v>
      </c>
      <c r="K97" s="269">
        <f t="shared" si="21"/>
        <v>0</v>
      </c>
      <c r="L97" s="269">
        <f t="shared" si="21"/>
        <v>0</v>
      </c>
    </row>
    <row r="98" spans="2:12" ht="34.5" hidden="1">
      <c r="B98" s="82" t="s">
        <v>261</v>
      </c>
      <c r="C98" s="71" t="s">
        <v>262</v>
      </c>
      <c r="D98" s="268"/>
      <c r="E98" s="268"/>
      <c r="F98" s="268"/>
      <c r="G98" s="268"/>
      <c r="H98" s="268"/>
      <c r="I98" s="268"/>
      <c r="J98" s="268"/>
      <c r="K98" s="268"/>
      <c r="L98" s="268"/>
    </row>
    <row r="99" spans="2:12" ht="33" hidden="1">
      <c r="B99" s="76" t="s">
        <v>263</v>
      </c>
      <c r="C99" s="65">
        <v>340</v>
      </c>
      <c r="D99" s="269">
        <f>D100</f>
        <v>0</v>
      </c>
      <c r="E99" s="269">
        <f t="shared" ref="E99:L99" si="22">E100</f>
        <v>0</v>
      </c>
      <c r="F99" s="269">
        <f t="shared" si="22"/>
        <v>0</v>
      </c>
      <c r="G99" s="269">
        <f t="shared" si="22"/>
        <v>0</v>
      </c>
      <c r="H99" s="269">
        <f t="shared" si="22"/>
        <v>0</v>
      </c>
      <c r="I99" s="269">
        <f t="shared" si="22"/>
        <v>0</v>
      </c>
      <c r="J99" s="269">
        <f t="shared" si="22"/>
        <v>0</v>
      </c>
      <c r="K99" s="269">
        <f t="shared" si="22"/>
        <v>0</v>
      </c>
      <c r="L99" s="269">
        <f t="shared" si="22"/>
        <v>0</v>
      </c>
    </row>
    <row r="100" spans="2:12" ht="33" hidden="1">
      <c r="B100" s="76" t="s">
        <v>264</v>
      </c>
      <c r="C100" s="65" t="s">
        <v>265</v>
      </c>
      <c r="D100" s="269">
        <f>D101+D102+D103+D104+D105+D106</f>
        <v>0</v>
      </c>
      <c r="E100" s="269">
        <f t="shared" ref="E100:L100" si="23">E101+E102+E103+E104+E105+E106</f>
        <v>0</v>
      </c>
      <c r="F100" s="269">
        <f t="shared" si="23"/>
        <v>0</v>
      </c>
      <c r="G100" s="269">
        <f t="shared" si="23"/>
        <v>0</v>
      </c>
      <c r="H100" s="269">
        <f t="shared" si="23"/>
        <v>0</v>
      </c>
      <c r="I100" s="269">
        <f t="shared" si="23"/>
        <v>0</v>
      </c>
      <c r="J100" s="269">
        <f t="shared" si="23"/>
        <v>0</v>
      </c>
      <c r="K100" s="269">
        <f t="shared" si="23"/>
        <v>0</v>
      </c>
      <c r="L100" s="269">
        <f t="shared" si="23"/>
        <v>0</v>
      </c>
    </row>
    <row r="101" spans="2:12" ht="23.25" hidden="1">
      <c r="B101" s="82" t="s">
        <v>266</v>
      </c>
      <c r="C101" s="71" t="s">
        <v>267</v>
      </c>
      <c r="D101" s="268"/>
      <c r="E101" s="268"/>
      <c r="F101" s="268"/>
      <c r="G101" s="268"/>
      <c r="H101" s="268"/>
      <c r="I101" s="268"/>
      <c r="J101" s="268"/>
      <c r="K101" s="268"/>
      <c r="L101" s="268"/>
    </row>
    <row r="102" spans="2:12" hidden="1">
      <c r="B102" s="82" t="s">
        <v>268</v>
      </c>
      <c r="C102" s="71" t="s">
        <v>269</v>
      </c>
      <c r="D102" s="268"/>
      <c r="E102" s="268"/>
      <c r="F102" s="268"/>
      <c r="G102" s="268"/>
      <c r="H102" s="268"/>
      <c r="I102" s="268"/>
      <c r="J102" s="268"/>
      <c r="K102" s="268"/>
      <c r="L102" s="268"/>
    </row>
    <row r="103" spans="2:12" ht="23.25" hidden="1">
      <c r="B103" s="82" t="s">
        <v>270</v>
      </c>
      <c r="C103" s="71" t="s">
        <v>271</v>
      </c>
      <c r="D103" s="268"/>
      <c r="E103" s="268"/>
      <c r="F103" s="268"/>
      <c r="G103" s="268"/>
      <c r="H103" s="268"/>
      <c r="I103" s="268"/>
      <c r="J103" s="268"/>
      <c r="K103" s="268"/>
      <c r="L103" s="268"/>
    </row>
    <row r="104" spans="2:12" ht="23.25" hidden="1">
      <c r="B104" s="82" t="s">
        <v>272</v>
      </c>
      <c r="C104" s="71" t="s">
        <v>273</v>
      </c>
      <c r="D104" s="268"/>
      <c r="E104" s="268"/>
      <c r="F104" s="268"/>
      <c r="G104" s="268"/>
      <c r="H104" s="268"/>
      <c r="I104" s="268"/>
      <c r="J104" s="268"/>
      <c r="K104" s="268"/>
      <c r="L104" s="268"/>
    </row>
    <row r="105" spans="2:12" hidden="1">
      <c r="B105" s="82" t="s">
        <v>274</v>
      </c>
      <c r="C105" s="71" t="s">
        <v>275</v>
      </c>
      <c r="D105" s="268"/>
      <c r="E105" s="268"/>
      <c r="F105" s="268"/>
      <c r="G105" s="268"/>
      <c r="H105" s="268"/>
      <c r="I105" s="268"/>
      <c r="J105" s="268"/>
      <c r="K105" s="268"/>
      <c r="L105" s="268"/>
    </row>
    <row r="106" spans="2:12" ht="23.25" hidden="1">
      <c r="B106" s="127" t="s">
        <v>276</v>
      </c>
      <c r="C106" s="128" t="s">
        <v>277</v>
      </c>
      <c r="D106" s="275">
        <f>D107+D108</f>
        <v>0</v>
      </c>
      <c r="E106" s="275">
        <f t="shared" ref="E106:L106" si="24">E107+E108</f>
        <v>0</v>
      </c>
      <c r="F106" s="275">
        <f t="shared" si="24"/>
        <v>0</v>
      </c>
      <c r="G106" s="275">
        <f t="shared" si="24"/>
        <v>0</v>
      </c>
      <c r="H106" s="275">
        <f t="shared" si="24"/>
        <v>0</v>
      </c>
      <c r="I106" s="275">
        <f t="shared" si="24"/>
        <v>0</v>
      </c>
      <c r="J106" s="275">
        <f t="shared" si="24"/>
        <v>0</v>
      </c>
      <c r="K106" s="275">
        <f t="shared" si="24"/>
        <v>0</v>
      </c>
      <c r="L106" s="275">
        <f t="shared" si="24"/>
        <v>0</v>
      </c>
    </row>
    <row r="107" spans="2:12" hidden="1">
      <c r="B107" s="127" t="s">
        <v>278</v>
      </c>
      <c r="C107" s="128" t="s">
        <v>279</v>
      </c>
      <c r="D107" s="276"/>
      <c r="E107" s="276"/>
      <c r="F107" s="276"/>
      <c r="G107" s="276"/>
      <c r="H107" s="276"/>
      <c r="I107" s="276"/>
      <c r="J107" s="276"/>
      <c r="K107" s="276"/>
      <c r="L107" s="276"/>
    </row>
    <row r="108" spans="2:12" hidden="1">
      <c r="B108" s="82" t="s">
        <v>280</v>
      </c>
      <c r="C108" s="71" t="s">
        <v>281</v>
      </c>
      <c r="D108" s="268"/>
      <c r="E108" s="268"/>
      <c r="F108" s="268"/>
      <c r="G108" s="268"/>
      <c r="H108" s="268"/>
      <c r="I108" s="268"/>
      <c r="J108" s="268"/>
      <c r="K108" s="268"/>
      <c r="L108" s="268"/>
    </row>
    <row r="109" spans="2:12" ht="31.5" hidden="1">
      <c r="B109" s="55" t="s">
        <v>282</v>
      </c>
      <c r="C109" s="56" t="s">
        <v>61</v>
      </c>
      <c r="D109" s="123"/>
      <c r="E109" s="123"/>
      <c r="F109" s="123"/>
      <c r="G109" s="123"/>
      <c r="H109" s="123"/>
      <c r="I109" s="123"/>
      <c r="J109" s="123"/>
      <c r="K109" s="123"/>
      <c r="L109" s="123"/>
    </row>
    <row r="110" spans="2:12" hidden="1">
      <c r="B110" s="51" t="s">
        <v>26</v>
      </c>
      <c r="C110" s="294" t="s">
        <v>61</v>
      </c>
      <c r="D110" s="120"/>
      <c r="E110" s="120"/>
      <c r="F110" s="120"/>
      <c r="G110" s="120"/>
      <c r="H110" s="120"/>
      <c r="I110" s="120"/>
      <c r="J110" s="120"/>
      <c r="K110" s="120"/>
      <c r="L110" s="120"/>
    </row>
    <row r="111" spans="2:12" ht="45" hidden="1">
      <c r="B111" s="130" t="s">
        <v>283</v>
      </c>
      <c r="C111" s="131" t="s">
        <v>61</v>
      </c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 ht="33.75" hidden="1">
      <c r="B112" s="51" t="s">
        <v>284</v>
      </c>
      <c r="C112" s="294" t="s">
        <v>61</v>
      </c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 hidden="1">
      <c r="B113" s="51" t="s">
        <v>285</v>
      </c>
      <c r="C113" s="294" t="s">
        <v>61</v>
      </c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 ht="22.5" hidden="1">
      <c r="B114" s="51" t="s">
        <v>286</v>
      </c>
      <c r="C114" s="294" t="s">
        <v>61</v>
      </c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>
      <c r="C115" s="16"/>
    </row>
    <row r="116" spans="2:12">
      <c r="B116" s="83" t="s">
        <v>426</v>
      </c>
      <c r="C116" s="296"/>
      <c r="E116" t="s">
        <v>427</v>
      </c>
    </row>
    <row r="117" spans="2:12" ht="2.25" customHeight="1">
      <c r="B117" s="83"/>
      <c r="C117" s="296"/>
    </row>
    <row r="118" spans="2:12">
      <c r="B118" s="83" t="s">
        <v>115</v>
      </c>
      <c r="C118" s="296"/>
    </row>
    <row r="119" spans="2:12" ht="13.5" customHeight="1">
      <c r="B119" s="295"/>
      <c r="C119" s="16"/>
    </row>
    <row r="120" spans="2:12" hidden="1">
      <c r="B120" s="295"/>
      <c r="C120" s="16"/>
    </row>
    <row r="121" spans="2:12">
      <c r="B121" s="343" t="s">
        <v>116</v>
      </c>
      <c r="C121" s="343"/>
      <c r="E121" t="s">
        <v>428</v>
      </c>
    </row>
    <row r="122" spans="2:12">
      <c r="B122" s="83" t="s">
        <v>117</v>
      </c>
      <c r="C122" s="296"/>
    </row>
    <row r="123" spans="2:12">
      <c r="B123" s="83" t="s">
        <v>118</v>
      </c>
      <c r="C123" s="296"/>
    </row>
    <row r="124" spans="2:12" ht="12.75" customHeight="1">
      <c r="B124" s="295"/>
      <c r="C124" s="16"/>
    </row>
    <row r="125" spans="2:12" hidden="1">
      <c r="B125" s="295"/>
      <c r="C125" s="16"/>
    </row>
    <row r="126" spans="2:12">
      <c r="B126" s="83" t="s">
        <v>119</v>
      </c>
      <c r="C126" s="296"/>
      <c r="E126" t="s">
        <v>428</v>
      </c>
    </row>
    <row r="127" spans="2:12">
      <c r="B127" s="83" t="s">
        <v>120</v>
      </c>
      <c r="C127" s="296"/>
    </row>
    <row r="128" spans="2:12">
      <c r="B128" s="343"/>
      <c r="C128" s="343"/>
    </row>
  </sheetData>
  <mergeCells count="12">
    <mergeCell ref="B121:C121"/>
    <mergeCell ref="B128:C128"/>
    <mergeCell ref="B2:L2"/>
    <mergeCell ref="C4:L4"/>
    <mergeCell ref="B8:B9"/>
    <mergeCell ref="C8:C9"/>
    <mergeCell ref="D8:D9"/>
    <mergeCell ref="E8:F8"/>
    <mergeCell ref="G8:G9"/>
    <mergeCell ref="H8:I8"/>
    <mergeCell ref="J8:J9"/>
    <mergeCell ref="K8:L8"/>
  </mergeCells>
  <hyperlinks>
    <hyperlink ref="B61" r:id="rId1" display="garantf1://3000000.0/"/>
    <hyperlink ref="B111" r:id="rId2" display="garantf1://3000000.0/"/>
  </hyperlinks>
  <pageMargins left="0.31496062992125984" right="0.31496062992125984" top="0.35433070866141736" bottom="0.35433070866141736" header="0.31496062992125984" footer="0.31496062992125984"/>
  <pageSetup paperSize="9" scale="78" orientation="portrait" verticalDpi="0"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B2:L128"/>
  <sheetViews>
    <sheetView topLeftCell="A40" workbookViewId="0">
      <selection activeCell="N12" sqref="N12"/>
    </sheetView>
  </sheetViews>
  <sheetFormatPr defaultRowHeight="15"/>
  <sheetData>
    <row r="2" spans="2:12" ht="15.75">
      <c r="B2" s="345" t="s">
        <v>121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2:12" ht="15.75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51.75">
      <c r="B4" s="99" t="s">
        <v>122</v>
      </c>
      <c r="C4" s="346" t="s">
        <v>420</v>
      </c>
      <c r="D4" s="346"/>
      <c r="E4" s="346"/>
      <c r="F4" s="346"/>
      <c r="G4" s="346"/>
      <c r="H4" s="346"/>
      <c r="I4" s="346"/>
      <c r="J4" s="346"/>
      <c r="K4" s="346"/>
      <c r="L4" s="346"/>
    </row>
    <row r="5" spans="2:12">
      <c r="B5" s="99" t="s">
        <v>123</v>
      </c>
      <c r="C5" s="100"/>
      <c r="D5" s="101" t="s">
        <v>416</v>
      </c>
      <c r="E5" s="101"/>
      <c r="F5" s="101"/>
      <c r="G5" s="102"/>
      <c r="H5" s="102"/>
      <c r="I5" s="102"/>
      <c r="J5" s="102"/>
      <c r="K5" s="102"/>
      <c r="L5" s="102"/>
    </row>
    <row r="6" spans="2:12" ht="39">
      <c r="B6" s="99" t="s">
        <v>124</v>
      </c>
      <c r="C6" s="100"/>
      <c r="D6" s="101" t="s">
        <v>415</v>
      </c>
      <c r="E6" s="101"/>
      <c r="F6" s="101"/>
      <c r="G6" s="102"/>
      <c r="H6" s="102"/>
      <c r="I6" s="102"/>
      <c r="J6" s="102"/>
      <c r="K6" s="102"/>
      <c r="L6" s="102"/>
    </row>
    <row r="7" spans="2:12">
      <c r="B7" s="103"/>
      <c r="C7" s="104"/>
      <c r="D7" s="49"/>
      <c r="E7" s="105"/>
      <c r="F7" s="105"/>
    </row>
    <row r="8" spans="2:12">
      <c r="B8" s="331" t="s">
        <v>22</v>
      </c>
      <c r="C8" s="332" t="s">
        <v>125</v>
      </c>
      <c r="D8" s="332" t="s">
        <v>417</v>
      </c>
      <c r="E8" s="331" t="s">
        <v>52</v>
      </c>
      <c r="F8" s="331"/>
      <c r="G8" s="332" t="s">
        <v>418</v>
      </c>
      <c r="H8" s="331" t="s">
        <v>52</v>
      </c>
      <c r="I8" s="331"/>
      <c r="J8" s="331" t="s">
        <v>419</v>
      </c>
      <c r="K8" s="331" t="s">
        <v>52</v>
      </c>
      <c r="L8" s="331"/>
    </row>
    <row r="9" spans="2:12" ht="101.25">
      <c r="B9" s="331"/>
      <c r="C9" s="334"/>
      <c r="D9" s="334"/>
      <c r="E9" s="294" t="s">
        <v>127</v>
      </c>
      <c r="F9" s="294" t="s">
        <v>128</v>
      </c>
      <c r="G9" s="334"/>
      <c r="H9" s="294" t="s">
        <v>127</v>
      </c>
      <c r="I9" s="51" t="s">
        <v>128</v>
      </c>
      <c r="J9" s="331"/>
      <c r="K9" s="294" t="s">
        <v>127</v>
      </c>
      <c r="L9" s="294" t="s">
        <v>128</v>
      </c>
    </row>
    <row r="10" spans="2:12" ht="21">
      <c r="B10" s="106" t="s">
        <v>103</v>
      </c>
      <c r="C10" s="107" t="s">
        <v>61</v>
      </c>
      <c r="D10" s="259">
        <f t="shared" ref="D10:L10" si="0">D24</f>
        <v>431100</v>
      </c>
      <c r="E10" s="259">
        <f t="shared" si="0"/>
        <v>431100</v>
      </c>
      <c r="F10" s="259">
        <f t="shared" si="0"/>
        <v>431100</v>
      </c>
      <c r="G10" s="259">
        <f t="shared" si="0"/>
        <v>676600</v>
      </c>
      <c r="H10" s="259">
        <f t="shared" si="0"/>
        <v>676600</v>
      </c>
      <c r="I10" s="259">
        <f t="shared" si="0"/>
        <v>676600</v>
      </c>
      <c r="J10" s="259">
        <f t="shared" si="0"/>
        <v>676600</v>
      </c>
      <c r="K10" s="259">
        <f t="shared" si="0"/>
        <v>676600</v>
      </c>
      <c r="L10" s="259">
        <f t="shared" si="0"/>
        <v>741600</v>
      </c>
    </row>
    <row r="11" spans="2:12" ht="73.5">
      <c r="B11" s="108" t="s">
        <v>129</v>
      </c>
      <c r="C11" s="109" t="s">
        <v>61</v>
      </c>
      <c r="D11" s="260"/>
      <c r="E11" s="260"/>
      <c r="F11" s="260"/>
      <c r="G11" s="260"/>
      <c r="H11" s="260"/>
      <c r="I11" s="260"/>
      <c r="J11" s="260"/>
      <c r="K11" s="260"/>
      <c r="L11" s="260"/>
    </row>
    <row r="12" spans="2:12" ht="21">
      <c r="B12" s="110" t="s">
        <v>130</v>
      </c>
      <c r="C12" s="297" t="s">
        <v>61</v>
      </c>
      <c r="D12" s="261"/>
      <c r="E12" s="261"/>
      <c r="F12" s="261"/>
      <c r="G12" s="261"/>
      <c r="H12" s="261"/>
      <c r="I12" s="261"/>
      <c r="J12" s="261"/>
      <c r="K12" s="261"/>
      <c r="L12" s="261"/>
    </row>
    <row r="13" spans="2:12" ht="42">
      <c r="B13" s="110" t="s">
        <v>131</v>
      </c>
      <c r="C13" s="294" t="s">
        <v>61</v>
      </c>
      <c r="D13" s="261"/>
      <c r="E13" s="261"/>
      <c r="F13" s="261"/>
      <c r="G13" s="261"/>
      <c r="H13" s="261"/>
      <c r="I13" s="261"/>
      <c r="J13" s="261"/>
      <c r="K13" s="261"/>
      <c r="L13" s="261"/>
    </row>
    <row r="14" spans="2:12" ht="262.5">
      <c r="B14" s="110" t="s">
        <v>132</v>
      </c>
      <c r="C14" s="297" t="s">
        <v>61</v>
      </c>
      <c r="D14" s="261">
        <f>D16+D17</f>
        <v>0</v>
      </c>
      <c r="E14" s="261">
        <f t="shared" ref="E14:L14" si="1">E16+E17</f>
        <v>0</v>
      </c>
      <c r="F14" s="261">
        <f t="shared" si="1"/>
        <v>0</v>
      </c>
      <c r="G14" s="261">
        <f t="shared" si="1"/>
        <v>0</v>
      </c>
      <c r="H14" s="261">
        <f t="shared" si="1"/>
        <v>0</v>
      </c>
      <c r="I14" s="261">
        <f t="shared" si="1"/>
        <v>0</v>
      </c>
      <c r="J14" s="261">
        <f t="shared" si="1"/>
        <v>0</v>
      </c>
      <c r="K14" s="261">
        <f t="shared" si="1"/>
        <v>0</v>
      </c>
      <c r="L14" s="261">
        <f t="shared" si="1"/>
        <v>0</v>
      </c>
    </row>
    <row r="15" spans="2:12" ht="22.5">
      <c r="B15" s="51" t="s">
        <v>28</v>
      </c>
      <c r="C15" s="294" t="s">
        <v>61</v>
      </c>
      <c r="D15" s="261"/>
      <c r="E15" s="261"/>
      <c r="F15" s="261"/>
      <c r="G15" s="261"/>
      <c r="H15" s="261"/>
      <c r="I15" s="261"/>
      <c r="J15" s="261"/>
      <c r="K15" s="261"/>
      <c r="L15" s="261"/>
    </row>
    <row r="16" spans="2:12">
      <c r="B16" s="51" t="s">
        <v>133</v>
      </c>
      <c r="C16" s="294" t="s">
        <v>61</v>
      </c>
      <c r="D16" s="261"/>
      <c r="E16" s="261"/>
      <c r="F16" s="261"/>
      <c r="G16" s="261"/>
      <c r="H16" s="261"/>
      <c r="I16" s="261"/>
      <c r="J16" s="261"/>
      <c r="K16" s="261"/>
      <c r="L16" s="261"/>
    </row>
    <row r="17" spans="2:12">
      <c r="B17" s="51" t="s">
        <v>134</v>
      </c>
      <c r="C17" s="294" t="s">
        <v>61</v>
      </c>
      <c r="D17" s="261"/>
      <c r="E17" s="261"/>
      <c r="F17" s="261"/>
      <c r="G17" s="261"/>
      <c r="H17" s="261"/>
      <c r="I17" s="261"/>
      <c r="J17" s="261"/>
      <c r="K17" s="261"/>
      <c r="L17" s="261"/>
    </row>
    <row r="18" spans="2:12">
      <c r="B18" s="51"/>
      <c r="C18" s="294" t="s">
        <v>61</v>
      </c>
      <c r="D18" s="261"/>
      <c r="E18" s="261"/>
      <c r="F18" s="261"/>
      <c r="G18" s="261"/>
      <c r="H18" s="261"/>
      <c r="I18" s="261"/>
      <c r="J18" s="261"/>
      <c r="K18" s="261"/>
      <c r="L18" s="261"/>
    </row>
    <row r="19" spans="2:12" ht="63">
      <c r="B19" s="110" t="s">
        <v>135</v>
      </c>
      <c r="C19" s="297" t="s">
        <v>61</v>
      </c>
      <c r="D19" s="261"/>
      <c r="E19" s="261"/>
      <c r="F19" s="261"/>
      <c r="G19" s="261"/>
      <c r="H19" s="261"/>
      <c r="I19" s="261"/>
      <c r="J19" s="261"/>
      <c r="K19" s="261"/>
      <c r="L19" s="261"/>
    </row>
    <row r="20" spans="2:12" ht="22.5">
      <c r="B20" s="51" t="s">
        <v>28</v>
      </c>
      <c r="C20" s="294" t="s">
        <v>61</v>
      </c>
      <c r="D20" s="261"/>
      <c r="E20" s="261"/>
      <c r="F20" s="261"/>
      <c r="G20" s="261"/>
      <c r="H20" s="261"/>
      <c r="I20" s="261"/>
      <c r="J20" s="261"/>
      <c r="K20" s="261"/>
      <c r="L20" s="261"/>
    </row>
    <row r="21" spans="2:12">
      <c r="B21" s="51"/>
      <c r="C21" s="294"/>
      <c r="D21" s="261"/>
      <c r="E21" s="261"/>
      <c r="F21" s="261"/>
      <c r="G21" s="261"/>
      <c r="H21" s="261"/>
      <c r="I21" s="261"/>
      <c r="J21" s="261"/>
      <c r="K21" s="261"/>
      <c r="L21" s="261"/>
    </row>
    <row r="22" spans="2:12" ht="52.5">
      <c r="B22" s="110" t="s">
        <v>136</v>
      </c>
      <c r="C22" s="294" t="s">
        <v>61</v>
      </c>
      <c r="D22" s="261"/>
      <c r="E22" s="261"/>
      <c r="F22" s="261"/>
      <c r="G22" s="261"/>
      <c r="H22" s="261"/>
      <c r="I22" s="261"/>
      <c r="J22" s="261"/>
      <c r="K22" s="261"/>
      <c r="L22" s="261"/>
    </row>
    <row r="23" spans="2:12" ht="67.5">
      <c r="B23" s="51" t="s">
        <v>137</v>
      </c>
      <c r="C23" s="294" t="s">
        <v>61</v>
      </c>
      <c r="D23" s="261"/>
      <c r="E23" s="261"/>
      <c r="F23" s="261"/>
      <c r="G23" s="261"/>
      <c r="H23" s="261"/>
      <c r="I23" s="261"/>
      <c r="J23" s="261"/>
      <c r="K23" s="261"/>
      <c r="L23" s="261"/>
    </row>
    <row r="24" spans="2:12" ht="21">
      <c r="B24" s="55" t="s">
        <v>138</v>
      </c>
      <c r="C24" s="56">
        <v>900</v>
      </c>
      <c r="D24" s="262">
        <f t="shared" ref="D24:L24" si="2">D26+D33+D86+D90+D96</f>
        <v>431100</v>
      </c>
      <c r="E24" s="262">
        <f t="shared" si="2"/>
        <v>431100</v>
      </c>
      <c r="F24" s="262">
        <f t="shared" si="2"/>
        <v>431100</v>
      </c>
      <c r="G24" s="262">
        <f t="shared" si="2"/>
        <v>676600</v>
      </c>
      <c r="H24" s="262">
        <f t="shared" si="2"/>
        <v>676600</v>
      </c>
      <c r="I24" s="262">
        <f t="shared" si="2"/>
        <v>676600</v>
      </c>
      <c r="J24" s="262">
        <f t="shared" si="2"/>
        <v>676600</v>
      </c>
      <c r="K24" s="262">
        <f t="shared" si="2"/>
        <v>676600</v>
      </c>
      <c r="L24" s="262">
        <f t="shared" si="2"/>
        <v>741600</v>
      </c>
    </row>
    <row r="25" spans="2:12" ht="22.5">
      <c r="B25" s="51" t="s">
        <v>28</v>
      </c>
      <c r="C25" s="294"/>
      <c r="D25" s="261"/>
      <c r="E25" s="261"/>
      <c r="F25" s="261"/>
      <c r="G25" s="261"/>
      <c r="H25" s="261"/>
      <c r="I25" s="261"/>
      <c r="J25" s="261"/>
      <c r="K25" s="261"/>
      <c r="L25" s="261"/>
    </row>
    <row r="26" spans="2:12" ht="75">
      <c r="B26" s="64" t="s">
        <v>139</v>
      </c>
      <c r="C26" s="65">
        <v>210</v>
      </c>
      <c r="D26" s="263">
        <f>D27+D28+D32</f>
        <v>399100</v>
      </c>
      <c r="E26" s="263">
        <f t="shared" ref="E26:L26" si="3">E27+E28+E32</f>
        <v>399100</v>
      </c>
      <c r="F26" s="263">
        <f t="shared" si="3"/>
        <v>399100</v>
      </c>
      <c r="G26" s="263">
        <f t="shared" si="3"/>
        <v>644600</v>
      </c>
      <c r="H26" s="263">
        <f t="shared" si="3"/>
        <v>644600</v>
      </c>
      <c r="I26" s="263">
        <f t="shared" si="3"/>
        <v>644600</v>
      </c>
      <c r="J26" s="263">
        <f t="shared" si="3"/>
        <v>644600</v>
      </c>
      <c r="K26" s="263">
        <f t="shared" si="3"/>
        <v>644600</v>
      </c>
      <c r="L26" s="263">
        <f t="shared" si="3"/>
        <v>644600</v>
      </c>
    </row>
    <row r="27" spans="2:12">
      <c r="B27" s="67" t="s">
        <v>140</v>
      </c>
      <c r="C27" s="68">
        <v>211</v>
      </c>
      <c r="D27" s="261"/>
      <c r="E27" s="261"/>
      <c r="F27" s="261"/>
      <c r="G27" s="261"/>
      <c r="H27" s="261"/>
      <c r="I27" s="261"/>
      <c r="J27" s="261"/>
      <c r="K27" s="261"/>
      <c r="L27" s="261"/>
    </row>
    <row r="28" spans="2:12">
      <c r="B28" s="111" t="s">
        <v>141</v>
      </c>
      <c r="C28" s="70">
        <v>212</v>
      </c>
      <c r="D28" s="263">
        <f>D29+D30+D31</f>
        <v>0</v>
      </c>
      <c r="E28" s="263">
        <f t="shared" ref="E28:L28" si="4">E29+E30+E31</f>
        <v>0</v>
      </c>
      <c r="F28" s="263">
        <f t="shared" si="4"/>
        <v>0</v>
      </c>
      <c r="G28" s="263">
        <f t="shared" si="4"/>
        <v>0</v>
      </c>
      <c r="H28" s="263">
        <f t="shared" si="4"/>
        <v>0</v>
      </c>
      <c r="I28" s="263">
        <f t="shared" si="4"/>
        <v>0</v>
      </c>
      <c r="J28" s="263">
        <f t="shared" si="4"/>
        <v>0</v>
      </c>
      <c r="K28" s="263">
        <f t="shared" si="4"/>
        <v>0</v>
      </c>
      <c r="L28" s="263">
        <f t="shared" si="4"/>
        <v>0</v>
      </c>
    </row>
    <row r="29" spans="2:12" ht="57">
      <c r="B29" s="69" t="s">
        <v>142</v>
      </c>
      <c r="C29" s="71" t="s">
        <v>143</v>
      </c>
      <c r="D29" s="261"/>
      <c r="E29" s="261"/>
      <c r="F29" s="261"/>
      <c r="G29" s="261"/>
      <c r="H29" s="261"/>
      <c r="I29" s="261"/>
      <c r="J29" s="261"/>
      <c r="K29" s="261"/>
      <c r="L29" s="261"/>
    </row>
    <row r="30" spans="2:12" ht="34.5">
      <c r="B30" s="69" t="s">
        <v>144</v>
      </c>
      <c r="C30" s="71" t="s">
        <v>145</v>
      </c>
      <c r="D30" s="261"/>
      <c r="E30" s="261"/>
      <c r="F30" s="261"/>
      <c r="G30" s="261"/>
      <c r="H30" s="261"/>
      <c r="I30" s="261"/>
      <c r="J30" s="261"/>
      <c r="K30" s="261"/>
      <c r="L30" s="261"/>
    </row>
    <row r="31" spans="2:12" ht="57">
      <c r="B31" s="69" t="s">
        <v>146</v>
      </c>
      <c r="C31" s="71" t="s">
        <v>147</v>
      </c>
      <c r="D31" s="261"/>
      <c r="E31" s="261"/>
      <c r="F31" s="261"/>
      <c r="G31" s="261"/>
      <c r="H31" s="261"/>
      <c r="I31" s="261"/>
      <c r="J31" s="261"/>
      <c r="K31" s="261"/>
      <c r="L31" s="261"/>
    </row>
    <row r="32" spans="2:12" ht="54">
      <c r="B32" s="73" t="s">
        <v>148</v>
      </c>
      <c r="C32" s="74">
        <v>213</v>
      </c>
      <c r="D32" s="264">
        <v>399100</v>
      </c>
      <c r="E32" s="264">
        <v>399100</v>
      </c>
      <c r="F32" s="264">
        <v>399100</v>
      </c>
      <c r="G32" s="264">
        <v>644600</v>
      </c>
      <c r="H32" s="264">
        <v>644600</v>
      </c>
      <c r="I32" s="264">
        <v>644600</v>
      </c>
      <c r="J32" s="264">
        <v>644600</v>
      </c>
      <c r="K32" s="264">
        <v>644600</v>
      </c>
      <c r="L32" s="264">
        <v>644600</v>
      </c>
    </row>
    <row r="33" spans="2:12">
      <c r="B33" s="112" t="s">
        <v>149</v>
      </c>
      <c r="C33" s="70">
        <v>220</v>
      </c>
      <c r="D33" s="262">
        <f>D34+D35+D36+D45+D46+D67</f>
        <v>32000</v>
      </c>
      <c r="E33" s="262">
        <f t="shared" ref="E33:L33" si="5">E34+E35+E36+E45+E46+E67</f>
        <v>32000</v>
      </c>
      <c r="F33" s="262">
        <f t="shared" si="5"/>
        <v>32000</v>
      </c>
      <c r="G33" s="262">
        <f t="shared" si="5"/>
        <v>32000</v>
      </c>
      <c r="H33" s="262">
        <f t="shared" si="5"/>
        <v>32000</v>
      </c>
      <c r="I33" s="262">
        <f t="shared" si="5"/>
        <v>32000</v>
      </c>
      <c r="J33" s="262">
        <f t="shared" si="5"/>
        <v>32000</v>
      </c>
      <c r="K33" s="262">
        <f t="shared" si="5"/>
        <v>32000</v>
      </c>
      <c r="L33" s="262">
        <f t="shared" si="5"/>
        <v>32000</v>
      </c>
    </row>
    <row r="34" spans="2:12">
      <c r="B34" s="79" t="s">
        <v>150</v>
      </c>
      <c r="C34" s="68">
        <v>221</v>
      </c>
      <c r="D34" s="261"/>
      <c r="E34" s="261"/>
      <c r="F34" s="261"/>
      <c r="G34" s="261"/>
      <c r="H34" s="261"/>
      <c r="I34" s="261"/>
      <c r="J34" s="261"/>
      <c r="K34" s="261"/>
      <c r="L34" s="261"/>
    </row>
    <row r="35" spans="2:12">
      <c r="B35" s="79" t="s">
        <v>151</v>
      </c>
      <c r="C35" s="68">
        <v>222</v>
      </c>
      <c r="D35" s="261"/>
      <c r="E35" s="261"/>
      <c r="F35" s="261"/>
      <c r="G35" s="261"/>
      <c r="H35" s="261"/>
      <c r="I35" s="261"/>
      <c r="J35" s="261"/>
      <c r="K35" s="261"/>
      <c r="L35" s="261"/>
    </row>
    <row r="36" spans="2:12">
      <c r="B36" s="112" t="s">
        <v>152</v>
      </c>
      <c r="C36" s="70">
        <v>223</v>
      </c>
      <c r="D36" s="263">
        <f>D37+D42</f>
        <v>0</v>
      </c>
      <c r="E36" s="263">
        <f t="shared" ref="E36:L36" si="6">E37+E42</f>
        <v>0</v>
      </c>
      <c r="F36" s="263">
        <f t="shared" si="6"/>
        <v>0</v>
      </c>
      <c r="G36" s="263">
        <f t="shared" si="6"/>
        <v>0</v>
      </c>
      <c r="H36" s="263">
        <f t="shared" si="6"/>
        <v>0</v>
      </c>
      <c r="I36" s="263">
        <f t="shared" si="6"/>
        <v>0</v>
      </c>
      <c r="J36" s="263">
        <f t="shared" si="6"/>
        <v>0</v>
      </c>
      <c r="K36" s="263">
        <f t="shared" si="6"/>
        <v>0</v>
      </c>
      <c r="L36" s="263">
        <f t="shared" si="6"/>
        <v>0</v>
      </c>
    </row>
    <row r="37" spans="2:12" ht="124.5">
      <c r="B37" s="113" t="s">
        <v>153</v>
      </c>
      <c r="C37" s="65" t="s">
        <v>154</v>
      </c>
      <c r="D37" s="263">
        <f>D38+D39+D40+D41</f>
        <v>0</v>
      </c>
      <c r="E37" s="263">
        <f t="shared" ref="E37:L37" si="7">E38+E39+E40+E41</f>
        <v>0</v>
      </c>
      <c r="F37" s="263">
        <f t="shared" si="7"/>
        <v>0</v>
      </c>
      <c r="G37" s="263">
        <f t="shared" si="7"/>
        <v>0</v>
      </c>
      <c r="H37" s="263">
        <f t="shared" si="7"/>
        <v>0</v>
      </c>
      <c r="I37" s="263">
        <f t="shared" si="7"/>
        <v>0</v>
      </c>
      <c r="J37" s="263">
        <f t="shared" si="7"/>
        <v>0</v>
      </c>
      <c r="K37" s="263">
        <f t="shared" si="7"/>
        <v>0</v>
      </c>
      <c r="L37" s="263">
        <f t="shared" si="7"/>
        <v>0</v>
      </c>
    </row>
    <row r="38" spans="2:12" ht="45.75">
      <c r="B38" s="82" t="s">
        <v>155</v>
      </c>
      <c r="C38" s="71" t="s">
        <v>156</v>
      </c>
      <c r="D38" s="261"/>
      <c r="E38" s="261"/>
      <c r="F38" s="261"/>
      <c r="G38" s="261"/>
      <c r="H38" s="261"/>
      <c r="I38" s="261"/>
      <c r="J38" s="261"/>
      <c r="K38" s="261"/>
      <c r="L38" s="261"/>
    </row>
    <row r="39" spans="2:12" ht="45.75">
      <c r="B39" s="82" t="s">
        <v>157</v>
      </c>
      <c r="C39" s="71" t="s">
        <v>158</v>
      </c>
      <c r="D39" s="261"/>
      <c r="E39" s="261"/>
      <c r="F39" s="261"/>
      <c r="G39" s="261"/>
      <c r="H39" s="261"/>
      <c r="I39" s="261"/>
      <c r="J39" s="261"/>
      <c r="K39" s="261"/>
      <c r="L39" s="261"/>
    </row>
    <row r="40" spans="2:12" ht="68.25">
      <c r="B40" s="82" t="s">
        <v>159</v>
      </c>
      <c r="C40" s="71" t="s">
        <v>160</v>
      </c>
      <c r="D40" s="261"/>
      <c r="E40" s="261"/>
      <c r="F40" s="261"/>
      <c r="G40" s="261"/>
      <c r="H40" s="261"/>
      <c r="I40" s="261"/>
      <c r="J40" s="261"/>
      <c r="K40" s="261"/>
      <c r="L40" s="261"/>
    </row>
    <row r="41" spans="2:12" ht="68.25">
      <c r="B41" s="82" t="s">
        <v>161</v>
      </c>
      <c r="C41" s="71" t="s">
        <v>162</v>
      </c>
      <c r="D41" s="261"/>
      <c r="E41" s="261"/>
      <c r="F41" s="261"/>
      <c r="G41" s="261"/>
      <c r="H41" s="261"/>
      <c r="I41" s="261"/>
      <c r="J41" s="261"/>
      <c r="K41" s="261"/>
      <c r="L41" s="261"/>
    </row>
    <row r="42" spans="2:12" ht="64.5">
      <c r="B42" s="76" t="s">
        <v>163</v>
      </c>
      <c r="C42" s="65" t="s">
        <v>164</v>
      </c>
      <c r="D42" s="265">
        <f>D43+D44</f>
        <v>0</v>
      </c>
      <c r="E42" s="265">
        <f t="shared" ref="E42:L42" si="8">E43+E44</f>
        <v>0</v>
      </c>
      <c r="F42" s="265">
        <f t="shared" si="8"/>
        <v>0</v>
      </c>
      <c r="G42" s="265">
        <f t="shared" si="8"/>
        <v>0</v>
      </c>
      <c r="H42" s="265">
        <f t="shared" si="8"/>
        <v>0</v>
      </c>
      <c r="I42" s="265">
        <f t="shared" si="8"/>
        <v>0</v>
      </c>
      <c r="J42" s="265">
        <f t="shared" si="8"/>
        <v>0</v>
      </c>
      <c r="K42" s="265">
        <f t="shared" si="8"/>
        <v>0</v>
      </c>
      <c r="L42" s="265">
        <f t="shared" si="8"/>
        <v>0</v>
      </c>
    </row>
    <row r="43" spans="2:12" ht="45.75">
      <c r="B43" s="82" t="s">
        <v>165</v>
      </c>
      <c r="C43" s="71" t="s">
        <v>166</v>
      </c>
      <c r="D43" s="261"/>
      <c r="E43" s="261"/>
      <c r="F43" s="261"/>
      <c r="G43" s="261"/>
      <c r="H43" s="261"/>
      <c r="I43" s="261"/>
      <c r="J43" s="261"/>
      <c r="K43" s="261"/>
      <c r="L43" s="261"/>
    </row>
    <row r="44" spans="2:12" ht="45.75">
      <c r="B44" s="82" t="s">
        <v>167</v>
      </c>
      <c r="C44" s="71" t="s">
        <v>168</v>
      </c>
      <c r="D44" s="261"/>
      <c r="E44" s="261"/>
      <c r="F44" s="261"/>
      <c r="G44" s="261"/>
      <c r="H44" s="261"/>
      <c r="I44" s="261"/>
      <c r="J44" s="261"/>
      <c r="K44" s="261"/>
      <c r="L44" s="261"/>
    </row>
    <row r="45" spans="2:12" ht="64.5">
      <c r="B45" s="76" t="s">
        <v>169</v>
      </c>
      <c r="C45" s="65">
        <v>224</v>
      </c>
      <c r="D45" s="265"/>
      <c r="E45" s="265"/>
      <c r="F45" s="265"/>
      <c r="G45" s="265"/>
      <c r="H45" s="265"/>
      <c r="I45" s="265"/>
      <c r="J45" s="265"/>
      <c r="K45" s="265"/>
      <c r="L45" s="265"/>
    </row>
    <row r="46" spans="2:12" ht="64.5">
      <c r="B46" s="76" t="s">
        <v>170</v>
      </c>
      <c r="C46" s="65">
        <v>225</v>
      </c>
      <c r="D46" s="263">
        <f>D47+D52+D57+D58+D59+D64+D65+D66</f>
        <v>0</v>
      </c>
      <c r="E46" s="263">
        <f t="shared" ref="E46:L46" si="9">E47+E52+E57+E58+E59+E64+E65+E66</f>
        <v>0</v>
      </c>
      <c r="F46" s="263">
        <f t="shared" si="9"/>
        <v>0</v>
      </c>
      <c r="G46" s="263">
        <f t="shared" si="9"/>
        <v>0</v>
      </c>
      <c r="H46" s="263">
        <f t="shared" si="9"/>
        <v>0</v>
      </c>
      <c r="I46" s="263">
        <f t="shared" si="9"/>
        <v>0</v>
      </c>
      <c r="J46" s="263">
        <f t="shared" si="9"/>
        <v>0</v>
      </c>
      <c r="K46" s="263">
        <f t="shared" si="9"/>
        <v>0</v>
      </c>
      <c r="L46" s="263">
        <f t="shared" si="9"/>
        <v>0</v>
      </c>
    </row>
    <row r="47" spans="2:12" ht="90.75">
      <c r="B47" s="82" t="s">
        <v>171</v>
      </c>
      <c r="C47" s="71" t="s">
        <v>172</v>
      </c>
      <c r="D47" s="266">
        <f>D49+D50+D51</f>
        <v>0</v>
      </c>
      <c r="E47" s="266">
        <f t="shared" ref="E47:L47" si="10">E49+E50+E51</f>
        <v>0</v>
      </c>
      <c r="F47" s="266">
        <f t="shared" si="10"/>
        <v>0</v>
      </c>
      <c r="G47" s="266">
        <f t="shared" si="10"/>
        <v>0</v>
      </c>
      <c r="H47" s="266">
        <f t="shared" si="10"/>
        <v>0</v>
      </c>
      <c r="I47" s="266">
        <f t="shared" si="10"/>
        <v>0</v>
      </c>
      <c r="J47" s="266">
        <f t="shared" si="10"/>
        <v>0</v>
      </c>
      <c r="K47" s="266">
        <f t="shared" si="10"/>
        <v>0</v>
      </c>
      <c r="L47" s="266">
        <f t="shared" si="10"/>
        <v>0</v>
      </c>
    </row>
    <row r="48" spans="2:12" ht="23.25">
      <c r="B48" s="82" t="s">
        <v>28</v>
      </c>
      <c r="C48" s="71"/>
      <c r="D48" s="261"/>
      <c r="E48" s="261"/>
      <c r="F48" s="261"/>
      <c r="G48" s="261"/>
      <c r="H48" s="261"/>
      <c r="I48" s="261"/>
      <c r="J48" s="261"/>
      <c r="K48" s="261"/>
      <c r="L48" s="261"/>
    </row>
    <row r="49" spans="2:12" ht="23.25">
      <c r="B49" s="114" t="s">
        <v>173</v>
      </c>
      <c r="C49" s="115" t="s">
        <v>174</v>
      </c>
      <c r="D49" s="267"/>
      <c r="E49" s="267"/>
      <c r="F49" s="267"/>
      <c r="G49" s="267"/>
      <c r="H49" s="267"/>
      <c r="I49" s="267"/>
      <c r="J49" s="267"/>
      <c r="K49" s="267"/>
      <c r="L49" s="267"/>
    </row>
    <row r="50" spans="2:12" ht="45.75">
      <c r="B50" s="114" t="s">
        <v>175</v>
      </c>
      <c r="C50" s="115" t="s">
        <v>176</v>
      </c>
      <c r="D50" s="267"/>
      <c r="E50" s="267"/>
      <c r="F50" s="267"/>
      <c r="G50" s="267"/>
      <c r="H50" s="267"/>
      <c r="I50" s="267"/>
      <c r="J50" s="267"/>
      <c r="K50" s="267"/>
      <c r="L50" s="267"/>
    </row>
    <row r="51" spans="2:12" ht="34.5">
      <c r="B51" s="114" t="s">
        <v>177</v>
      </c>
      <c r="C51" s="115" t="s">
        <v>178</v>
      </c>
      <c r="D51" s="267"/>
      <c r="E51" s="267"/>
      <c r="F51" s="267"/>
      <c r="G51" s="267"/>
      <c r="H51" s="267"/>
      <c r="I51" s="267"/>
      <c r="J51" s="267"/>
      <c r="K51" s="267"/>
      <c r="L51" s="267"/>
    </row>
    <row r="52" spans="2:12" ht="23.25">
      <c r="B52" s="118" t="s">
        <v>179</v>
      </c>
      <c r="C52" s="119" t="s">
        <v>180</v>
      </c>
      <c r="D52" s="263">
        <f>D53+D54+D55+D56</f>
        <v>0</v>
      </c>
      <c r="E52" s="263">
        <f t="shared" ref="E52:L52" si="11">E53+E54+E55+E56</f>
        <v>0</v>
      </c>
      <c r="F52" s="263">
        <f t="shared" si="11"/>
        <v>0</v>
      </c>
      <c r="G52" s="263">
        <f t="shared" si="11"/>
        <v>0</v>
      </c>
      <c r="H52" s="263">
        <f t="shared" si="11"/>
        <v>0</v>
      </c>
      <c r="I52" s="263">
        <f t="shared" si="11"/>
        <v>0</v>
      </c>
      <c r="J52" s="263">
        <f t="shared" si="11"/>
        <v>0</v>
      </c>
      <c r="K52" s="263">
        <f t="shared" si="11"/>
        <v>0</v>
      </c>
      <c r="L52" s="263">
        <f t="shared" si="11"/>
        <v>0</v>
      </c>
    </row>
    <row r="53" spans="2:12" ht="45.75">
      <c r="B53" s="82" t="s">
        <v>181</v>
      </c>
      <c r="C53" s="71" t="s">
        <v>182</v>
      </c>
      <c r="D53" s="261"/>
      <c r="E53" s="261"/>
      <c r="F53" s="261"/>
      <c r="G53" s="261"/>
      <c r="H53" s="261"/>
      <c r="I53" s="261"/>
      <c r="J53" s="261"/>
      <c r="K53" s="261"/>
      <c r="L53" s="261"/>
    </row>
    <row r="54" spans="2:12" ht="34.5">
      <c r="B54" s="82" t="s">
        <v>183</v>
      </c>
      <c r="C54" s="71" t="s">
        <v>184</v>
      </c>
      <c r="D54" s="261"/>
      <c r="E54" s="261"/>
      <c r="F54" s="261"/>
      <c r="G54" s="261"/>
      <c r="H54" s="261"/>
      <c r="I54" s="261"/>
      <c r="J54" s="261"/>
      <c r="K54" s="261"/>
      <c r="L54" s="261"/>
    </row>
    <row r="55" spans="2:12" ht="57">
      <c r="B55" s="82" t="s">
        <v>185</v>
      </c>
      <c r="C55" s="71" t="s">
        <v>186</v>
      </c>
      <c r="D55" s="261"/>
      <c r="E55" s="261"/>
      <c r="F55" s="261"/>
      <c r="G55" s="261"/>
      <c r="H55" s="261"/>
      <c r="I55" s="261"/>
      <c r="J55" s="261"/>
      <c r="K55" s="261"/>
      <c r="L55" s="261"/>
    </row>
    <row r="56" spans="2:12" ht="45.75">
      <c r="B56" s="82" t="s">
        <v>187</v>
      </c>
      <c r="C56" s="71" t="s">
        <v>188</v>
      </c>
      <c r="D56" s="261"/>
      <c r="E56" s="261"/>
      <c r="F56" s="261"/>
      <c r="G56" s="261"/>
      <c r="H56" s="261"/>
      <c r="I56" s="261"/>
      <c r="J56" s="261"/>
      <c r="K56" s="261"/>
      <c r="L56" s="261"/>
    </row>
    <row r="57" spans="2:12" ht="90.75">
      <c r="B57" s="82" t="s">
        <v>189</v>
      </c>
      <c r="C57" s="71" t="s">
        <v>190</v>
      </c>
      <c r="D57" s="261"/>
      <c r="E57" s="261"/>
      <c r="F57" s="261"/>
      <c r="G57" s="261"/>
      <c r="H57" s="261"/>
      <c r="I57" s="261"/>
      <c r="J57" s="261"/>
      <c r="K57" s="261"/>
      <c r="L57" s="261"/>
    </row>
    <row r="58" spans="2:12" ht="45.75">
      <c r="B58" s="82" t="s">
        <v>191</v>
      </c>
      <c r="C58" s="71" t="s">
        <v>192</v>
      </c>
      <c r="D58" s="261"/>
      <c r="E58" s="261"/>
      <c r="F58" s="261"/>
      <c r="G58" s="261"/>
      <c r="H58" s="261"/>
      <c r="I58" s="261"/>
      <c r="J58" s="261"/>
      <c r="K58" s="261"/>
      <c r="L58" s="261"/>
    </row>
    <row r="59" spans="2:12" ht="79.5">
      <c r="B59" s="118" t="s">
        <v>193</v>
      </c>
      <c r="C59" s="119" t="s">
        <v>194</v>
      </c>
      <c r="D59" s="263">
        <f>D60+D61+D62+D63</f>
        <v>0</v>
      </c>
      <c r="E59" s="263">
        <f t="shared" ref="E59:L59" si="12">E60+E61+E62+E63</f>
        <v>0</v>
      </c>
      <c r="F59" s="263">
        <f t="shared" si="12"/>
        <v>0</v>
      </c>
      <c r="G59" s="263">
        <f t="shared" si="12"/>
        <v>0</v>
      </c>
      <c r="H59" s="263">
        <f t="shared" si="12"/>
        <v>0</v>
      </c>
      <c r="I59" s="263">
        <f t="shared" si="12"/>
        <v>0</v>
      </c>
      <c r="J59" s="263">
        <f t="shared" si="12"/>
        <v>0</v>
      </c>
      <c r="K59" s="263">
        <f t="shared" si="12"/>
        <v>0</v>
      </c>
      <c r="L59" s="263">
        <f t="shared" si="12"/>
        <v>0</v>
      </c>
    </row>
    <row r="60" spans="2:12" ht="90.75">
      <c r="B60" s="82" t="s">
        <v>195</v>
      </c>
      <c r="C60" s="71" t="s">
        <v>196</v>
      </c>
      <c r="D60" s="261"/>
      <c r="E60" s="261"/>
      <c r="F60" s="261"/>
      <c r="G60" s="261"/>
      <c r="H60" s="261"/>
      <c r="I60" s="261"/>
      <c r="J60" s="261"/>
      <c r="K60" s="261"/>
      <c r="L60" s="261"/>
    </row>
    <row r="61" spans="2:12" ht="102">
      <c r="B61" s="82" t="s">
        <v>197</v>
      </c>
      <c r="C61" s="71" t="s">
        <v>198</v>
      </c>
      <c r="D61" s="261"/>
      <c r="E61" s="261"/>
      <c r="F61" s="261"/>
      <c r="G61" s="261"/>
      <c r="H61" s="261"/>
      <c r="I61" s="261"/>
      <c r="J61" s="261"/>
      <c r="K61" s="261"/>
      <c r="L61" s="261"/>
    </row>
    <row r="62" spans="2:12" ht="57">
      <c r="B62" s="82" t="s">
        <v>199</v>
      </c>
      <c r="C62" s="71" t="s">
        <v>200</v>
      </c>
      <c r="D62" s="261"/>
      <c r="E62" s="261"/>
      <c r="F62" s="261"/>
      <c r="G62" s="261"/>
      <c r="H62" s="261"/>
      <c r="I62" s="261"/>
      <c r="J62" s="261"/>
      <c r="K62" s="261"/>
      <c r="L62" s="261"/>
    </row>
    <row r="63" spans="2:12" ht="90.75">
      <c r="B63" s="82" t="s">
        <v>201</v>
      </c>
      <c r="C63" s="71" t="s">
        <v>202</v>
      </c>
      <c r="D63" s="261"/>
      <c r="E63" s="261"/>
      <c r="F63" s="261"/>
      <c r="G63" s="261"/>
      <c r="H63" s="261"/>
      <c r="I63" s="261"/>
      <c r="J63" s="261"/>
      <c r="K63" s="261"/>
      <c r="L63" s="261"/>
    </row>
    <row r="64" spans="2:12" ht="68.25">
      <c r="B64" s="82" t="s">
        <v>203</v>
      </c>
      <c r="C64" s="71" t="s">
        <v>204</v>
      </c>
      <c r="D64" s="261"/>
      <c r="E64" s="261"/>
      <c r="F64" s="261"/>
      <c r="G64" s="261"/>
      <c r="H64" s="261"/>
      <c r="I64" s="261"/>
      <c r="J64" s="261"/>
      <c r="K64" s="261"/>
      <c r="L64" s="261"/>
    </row>
    <row r="65" spans="2:12" ht="57">
      <c r="B65" s="82" t="s">
        <v>205</v>
      </c>
      <c r="C65" s="71" t="s">
        <v>206</v>
      </c>
      <c r="D65" s="268"/>
      <c r="E65" s="268"/>
      <c r="F65" s="268"/>
      <c r="G65" s="268"/>
      <c r="H65" s="268"/>
      <c r="I65" s="268"/>
      <c r="J65" s="268"/>
      <c r="K65" s="268"/>
      <c r="L65" s="268"/>
    </row>
    <row r="66" spans="2:12" ht="57">
      <c r="B66" s="82" t="s">
        <v>207</v>
      </c>
      <c r="C66" s="71" t="s">
        <v>208</v>
      </c>
      <c r="D66" s="268"/>
      <c r="E66" s="268"/>
      <c r="F66" s="268"/>
      <c r="G66" s="268"/>
      <c r="H66" s="268"/>
      <c r="I66" s="268"/>
      <c r="J66" s="268"/>
      <c r="K66" s="268"/>
      <c r="L66" s="268"/>
    </row>
    <row r="67" spans="2:12">
      <c r="B67" s="112" t="s">
        <v>209</v>
      </c>
      <c r="C67" s="70">
        <v>226</v>
      </c>
      <c r="D67" s="269">
        <f t="shared" ref="D67:L67" si="13">D68+D71+D72+D73+D74+D75+D76+D82</f>
        <v>32000</v>
      </c>
      <c r="E67" s="269">
        <f t="shared" si="13"/>
        <v>32000</v>
      </c>
      <c r="F67" s="269">
        <f t="shared" si="13"/>
        <v>32000</v>
      </c>
      <c r="G67" s="269">
        <f t="shared" si="13"/>
        <v>32000</v>
      </c>
      <c r="H67" s="269">
        <f t="shared" si="13"/>
        <v>32000</v>
      </c>
      <c r="I67" s="269">
        <f t="shared" si="13"/>
        <v>32000</v>
      </c>
      <c r="J67" s="269">
        <f t="shared" si="13"/>
        <v>32000</v>
      </c>
      <c r="K67" s="269">
        <f t="shared" si="13"/>
        <v>32000</v>
      </c>
      <c r="L67" s="269">
        <f t="shared" si="13"/>
        <v>32000</v>
      </c>
    </row>
    <row r="68" spans="2:12" ht="248.25">
      <c r="B68" s="118" t="s">
        <v>210</v>
      </c>
      <c r="C68" s="119" t="s">
        <v>211</v>
      </c>
      <c r="D68" s="270">
        <f>D69+D70</f>
        <v>0</v>
      </c>
      <c r="E68" s="270">
        <f t="shared" ref="E68:L68" si="14">E69+E70</f>
        <v>0</v>
      </c>
      <c r="F68" s="270">
        <f t="shared" si="14"/>
        <v>0</v>
      </c>
      <c r="G68" s="270">
        <f t="shared" si="14"/>
        <v>0</v>
      </c>
      <c r="H68" s="270">
        <f t="shared" si="14"/>
        <v>0</v>
      </c>
      <c r="I68" s="270">
        <f t="shared" si="14"/>
        <v>0</v>
      </c>
      <c r="J68" s="270">
        <f t="shared" si="14"/>
        <v>0</v>
      </c>
      <c r="K68" s="270">
        <f t="shared" si="14"/>
        <v>0</v>
      </c>
      <c r="L68" s="270">
        <f t="shared" si="14"/>
        <v>0</v>
      </c>
    </row>
    <row r="69" spans="2:12" ht="68.25">
      <c r="B69" s="82" t="s">
        <v>212</v>
      </c>
      <c r="C69" s="71" t="s">
        <v>213</v>
      </c>
      <c r="D69" s="268"/>
      <c r="E69" s="268"/>
      <c r="F69" s="268"/>
      <c r="G69" s="268"/>
      <c r="H69" s="268"/>
      <c r="I69" s="268"/>
      <c r="J69" s="268"/>
      <c r="K69" s="268"/>
      <c r="L69" s="268"/>
    </row>
    <row r="70" spans="2:12" ht="68.25">
      <c r="B70" s="82" t="s">
        <v>214</v>
      </c>
      <c r="C70" s="71" t="s">
        <v>215</v>
      </c>
      <c r="D70" s="268"/>
      <c r="E70" s="268"/>
      <c r="F70" s="268"/>
      <c r="G70" s="268"/>
      <c r="H70" s="268"/>
      <c r="I70" s="268"/>
      <c r="J70" s="268"/>
      <c r="K70" s="268"/>
      <c r="L70" s="268"/>
    </row>
    <row r="71" spans="2:12" ht="34.5">
      <c r="B71" s="82" t="s">
        <v>216</v>
      </c>
      <c r="C71" s="71" t="s">
        <v>217</v>
      </c>
      <c r="D71" s="268"/>
      <c r="E71" s="268"/>
      <c r="F71" s="268"/>
      <c r="G71" s="268"/>
      <c r="H71" s="268"/>
      <c r="I71" s="268"/>
      <c r="J71" s="268"/>
      <c r="K71" s="268"/>
      <c r="L71" s="268"/>
    </row>
    <row r="72" spans="2:12" ht="34.5">
      <c r="B72" s="82" t="s">
        <v>218</v>
      </c>
      <c r="C72" s="71" t="s">
        <v>219</v>
      </c>
      <c r="D72" s="268"/>
      <c r="E72" s="268"/>
      <c r="F72" s="268"/>
      <c r="G72" s="268"/>
      <c r="H72" s="268"/>
      <c r="I72" s="268"/>
      <c r="J72" s="268"/>
      <c r="K72" s="268"/>
      <c r="L72" s="268"/>
    </row>
    <row r="73" spans="2:12" ht="57">
      <c r="B73" s="82" t="s">
        <v>220</v>
      </c>
      <c r="C73" s="71" t="s">
        <v>221</v>
      </c>
      <c r="D73" s="268"/>
      <c r="E73" s="268"/>
      <c r="F73" s="268"/>
      <c r="G73" s="268"/>
      <c r="H73" s="268"/>
      <c r="I73" s="268"/>
      <c r="J73" s="268"/>
      <c r="K73" s="268"/>
      <c r="L73" s="268"/>
    </row>
    <row r="74" spans="2:12" ht="45.75">
      <c r="B74" s="82" t="s">
        <v>222</v>
      </c>
      <c r="C74" s="71" t="s">
        <v>223</v>
      </c>
      <c r="D74" s="268"/>
      <c r="E74" s="268"/>
      <c r="F74" s="268"/>
      <c r="G74" s="268"/>
      <c r="H74" s="268"/>
      <c r="I74" s="268"/>
      <c r="J74" s="268"/>
      <c r="K74" s="268"/>
      <c r="L74" s="268"/>
    </row>
    <row r="75" spans="2:12" ht="135.75">
      <c r="B75" s="82" t="s">
        <v>224</v>
      </c>
      <c r="C75" s="71" t="s">
        <v>225</v>
      </c>
      <c r="D75" s="268">
        <v>32000</v>
      </c>
      <c r="E75" s="268">
        <v>32000</v>
      </c>
      <c r="F75" s="268">
        <v>32000</v>
      </c>
      <c r="G75" s="268">
        <v>32000</v>
      </c>
      <c r="H75" s="268">
        <v>32000</v>
      </c>
      <c r="I75" s="268">
        <v>32000</v>
      </c>
      <c r="J75" s="268">
        <v>32000</v>
      </c>
      <c r="K75" s="268">
        <v>32000</v>
      </c>
      <c r="L75" s="268">
        <v>32000</v>
      </c>
    </row>
    <row r="76" spans="2:12" ht="34.5">
      <c r="B76" s="118" t="s">
        <v>226</v>
      </c>
      <c r="C76" s="119" t="s">
        <v>227</v>
      </c>
      <c r="D76" s="271">
        <f>D77+D78</f>
        <v>0</v>
      </c>
      <c r="E76" s="271">
        <f t="shared" ref="E76:L76" si="15">E77+E78</f>
        <v>0</v>
      </c>
      <c r="F76" s="271">
        <f t="shared" si="15"/>
        <v>0</v>
      </c>
      <c r="G76" s="271">
        <f t="shared" si="15"/>
        <v>0</v>
      </c>
      <c r="H76" s="271">
        <f t="shared" si="15"/>
        <v>0</v>
      </c>
      <c r="I76" s="271">
        <f t="shared" si="15"/>
        <v>0</v>
      </c>
      <c r="J76" s="271">
        <f t="shared" si="15"/>
        <v>0</v>
      </c>
      <c r="K76" s="271">
        <f t="shared" si="15"/>
        <v>0</v>
      </c>
      <c r="L76" s="271">
        <f t="shared" si="15"/>
        <v>0</v>
      </c>
    </row>
    <row r="77" spans="2:12" ht="34.5">
      <c r="B77" s="82" t="s">
        <v>228</v>
      </c>
      <c r="C77" s="71" t="s">
        <v>229</v>
      </c>
      <c r="D77" s="268"/>
      <c r="E77" s="268"/>
      <c r="F77" s="268"/>
      <c r="G77" s="268"/>
      <c r="H77" s="268"/>
      <c r="I77" s="268"/>
      <c r="J77" s="268"/>
      <c r="K77" s="268"/>
      <c r="L77" s="268"/>
    </row>
    <row r="78" spans="2:12" ht="68.25">
      <c r="B78" s="82" t="s">
        <v>230</v>
      </c>
      <c r="C78" s="71" t="s">
        <v>231</v>
      </c>
      <c r="D78" s="272">
        <f>D79+D80+D81</f>
        <v>0</v>
      </c>
      <c r="E78" s="272">
        <f t="shared" ref="E78:L78" si="16">E79+E80+E81</f>
        <v>0</v>
      </c>
      <c r="F78" s="272">
        <f t="shared" si="16"/>
        <v>0</v>
      </c>
      <c r="G78" s="272">
        <f t="shared" si="16"/>
        <v>0</v>
      </c>
      <c r="H78" s="272">
        <f t="shared" si="16"/>
        <v>0</v>
      </c>
      <c r="I78" s="272">
        <f t="shared" si="16"/>
        <v>0</v>
      </c>
      <c r="J78" s="272">
        <f t="shared" si="16"/>
        <v>0</v>
      </c>
      <c r="K78" s="272">
        <f t="shared" si="16"/>
        <v>0</v>
      </c>
      <c r="L78" s="272">
        <f t="shared" si="16"/>
        <v>0</v>
      </c>
    </row>
    <row r="79" spans="2:12" ht="23.25">
      <c r="B79" s="114" t="s">
        <v>232</v>
      </c>
      <c r="C79" s="115" t="s">
        <v>233</v>
      </c>
      <c r="D79" s="273"/>
      <c r="E79" s="273"/>
      <c r="F79" s="273"/>
      <c r="G79" s="273"/>
      <c r="H79" s="273"/>
      <c r="I79" s="273"/>
      <c r="J79" s="273"/>
      <c r="K79" s="273"/>
      <c r="L79" s="273"/>
    </row>
    <row r="80" spans="2:12">
      <c r="B80" s="114" t="s">
        <v>234</v>
      </c>
      <c r="C80" s="115" t="s">
        <v>235</v>
      </c>
      <c r="D80" s="273"/>
      <c r="E80" s="273"/>
      <c r="F80" s="273"/>
      <c r="G80" s="273"/>
      <c r="H80" s="273"/>
      <c r="I80" s="273"/>
      <c r="J80" s="273"/>
      <c r="K80" s="273"/>
      <c r="L80" s="273"/>
    </row>
    <row r="81" spans="2:12" ht="79.5">
      <c r="B81" s="114" t="s">
        <v>236</v>
      </c>
      <c r="C81" s="115" t="s">
        <v>237</v>
      </c>
      <c r="D81" s="273"/>
      <c r="E81" s="273"/>
      <c r="F81" s="273"/>
      <c r="G81" s="273"/>
      <c r="H81" s="273"/>
      <c r="I81" s="273"/>
      <c r="J81" s="273"/>
      <c r="K81" s="273"/>
      <c r="L81" s="273"/>
    </row>
    <row r="82" spans="2:12" ht="68.25">
      <c r="B82" s="82" t="s">
        <v>238</v>
      </c>
      <c r="C82" s="71" t="s">
        <v>239</v>
      </c>
      <c r="D82" s="268"/>
      <c r="E82" s="268"/>
      <c r="F82" s="268"/>
      <c r="G82" s="268"/>
      <c r="H82" s="268"/>
      <c r="I82" s="268"/>
      <c r="J82" s="268"/>
      <c r="K82" s="268"/>
      <c r="L82" s="268"/>
    </row>
    <row r="83" spans="2:12">
      <c r="B83" s="112" t="s">
        <v>75</v>
      </c>
      <c r="C83" s="70"/>
      <c r="D83" s="274"/>
      <c r="E83" s="274"/>
      <c r="F83" s="274"/>
      <c r="G83" s="274"/>
      <c r="H83" s="274"/>
      <c r="I83" s="274"/>
      <c r="J83" s="274"/>
      <c r="K83" s="274"/>
      <c r="L83" s="274"/>
    </row>
    <row r="84" spans="2:12" ht="117">
      <c r="B84" s="76" t="s">
        <v>240</v>
      </c>
      <c r="C84" s="65"/>
      <c r="D84" s="274"/>
      <c r="E84" s="274"/>
      <c r="F84" s="274"/>
      <c r="G84" s="274"/>
      <c r="H84" s="274"/>
      <c r="I84" s="274"/>
      <c r="J84" s="274"/>
      <c r="K84" s="274"/>
      <c r="L84" s="274"/>
    </row>
    <row r="85" spans="2:12" ht="23.25">
      <c r="B85" s="82" t="s">
        <v>241</v>
      </c>
      <c r="C85" s="71"/>
      <c r="D85" s="268"/>
      <c r="E85" s="268"/>
      <c r="F85" s="268"/>
      <c r="G85" s="268"/>
      <c r="H85" s="268"/>
      <c r="I85" s="268"/>
      <c r="J85" s="268"/>
      <c r="K85" s="268"/>
      <c r="L85" s="268"/>
    </row>
    <row r="86" spans="2:12">
      <c r="B86" s="112" t="s">
        <v>242</v>
      </c>
      <c r="C86" s="70">
        <v>260</v>
      </c>
      <c r="D86" s="269">
        <f>D87</f>
        <v>0</v>
      </c>
      <c r="E86" s="269">
        <f t="shared" ref="E86:L86" si="17">E87</f>
        <v>0</v>
      </c>
      <c r="F86" s="269">
        <f t="shared" si="17"/>
        <v>0</v>
      </c>
      <c r="G86" s="269">
        <f t="shared" si="17"/>
        <v>0</v>
      </c>
      <c r="H86" s="269">
        <f t="shared" si="17"/>
        <v>0</v>
      </c>
      <c r="I86" s="269">
        <f t="shared" si="17"/>
        <v>0</v>
      </c>
      <c r="J86" s="269">
        <f t="shared" si="17"/>
        <v>0</v>
      </c>
      <c r="K86" s="269">
        <f t="shared" si="17"/>
        <v>0</v>
      </c>
      <c r="L86" s="269">
        <f t="shared" si="17"/>
        <v>0</v>
      </c>
    </row>
    <row r="87" spans="2:12" ht="54">
      <c r="B87" s="76" t="s">
        <v>243</v>
      </c>
      <c r="C87" s="65">
        <v>262</v>
      </c>
      <c r="D87" s="269">
        <f>D88+D89</f>
        <v>0</v>
      </c>
      <c r="E87" s="269">
        <f t="shared" ref="E87:L87" si="18">E88+E89</f>
        <v>0</v>
      </c>
      <c r="F87" s="269">
        <f t="shared" si="18"/>
        <v>0</v>
      </c>
      <c r="G87" s="269">
        <f t="shared" si="18"/>
        <v>0</v>
      </c>
      <c r="H87" s="269">
        <f t="shared" si="18"/>
        <v>0</v>
      </c>
      <c r="I87" s="269">
        <f t="shared" si="18"/>
        <v>0</v>
      </c>
      <c r="J87" s="269">
        <f t="shared" si="18"/>
        <v>0</v>
      </c>
      <c r="K87" s="269">
        <f t="shared" si="18"/>
        <v>0</v>
      </c>
      <c r="L87" s="269">
        <f t="shared" si="18"/>
        <v>0</v>
      </c>
    </row>
    <row r="88" spans="2:12" ht="45.75">
      <c r="B88" s="82" t="s">
        <v>244</v>
      </c>
      <c r="C88" s="71" t="s">
        <v>245</v>
      </c>
      <c r="D88" s="268"/>
      <c r="E88" s="268"/>
      <c r="F88" s="268"/>
      <c r="G88" s="268"/>
      <c r="H88" s="268"/>
      <c r="I88" s="268"/>
      <c r="J88" s="268"/>
      <c r="K88" s="268"/>
      <c r="L88" s="268"/>
    </row>
    <row r="89" spans="2:12" ht="45.75">
      <c r="B89" s="82" t="s">
        <v>246</v>
      </c>
      <c r="C89" s="71" t="s">
        <v>247</v>
      </c>
      <c r="D89" s="268"/>
      <c r="E89" s="268"/>
      <c r="F89" s="268"/>
      <c r="G89" s="268"/>
      <c r="H89" s="268"/>
      <c r="I89" s="268"/>
      <c r="J89" s="268"/>
      <c r="K89" s="268"/>
      <c r="L89" s="268"/>
    </row>
    <row r="90" spans="2:12">
      <c r="B90" s="112" t="s">
        <v>248</v>
      </c>
      <c r="C90" s="70">
        <v>290</v>
      </c>
      <c r="D90" s="269">
        <f>D91+D92+D93+D94+D95</f>
        <v>0</v>
      </c>
      <c r="E90" s="269">
        <f t="shared" ref="E90:L90" si="19">E91+E92+E93+E94+E95</f>
        <v>0</v>
      </c>
      <c r="F90" s="269">
        <f t="shared" si="19"/>
        <v>0</v>
      </c>
      <c r="G90" s="269">
        <f t="shared" si="19"/>
        <v>0</v>
      </c>
      <c r="H90" s="269">
        <f t="shared" si="19"/>
        <v>0</v>
      </c>
      <c r="I90" s="269">
        <f t="shared" si="19"/>
        <v>0</v>
      </c>
      <c r="J90" s="269">
        <f t="shared" si="19"/>
        <v>0</v>
      </c>
      <c r="K90" s="269">
        <f t="shared" si="19"/>
        <v>0</v>
      </c>
      <c r="L90" s="269">
        <f t="shared" si="19"/>
        <v>0</v>
      </c>
    </row>
    <row r="91" spans="2:12" ht="169.5">
      <c r="B91" s="82" t="s">
        <v>249</v>
      </c>
      <c r="C91" s="71" t="s">
        <v>250</v>
      </c>
      <c r="D91" s="268"/>
      <c r="E91" s="268"/>
      <c r="F91" s="268"/>
      <c r="G91" s="268"/>
      <c r="H91" s="268"/>
      <c r="I91" s="268"/>
      <c r="J91" s="268"/>
      <c r="K91" s="268"/>
      <c r="L91" s="268"/>
    </row>
    <row r="92" spans="2:12" ht="34.5">
      <c r="B92" s="82" t="s">
        <v>251</v>
      </c>
      <c r="C92" s="71" t="s">
        <v>252</v>
      </c>
      <c r="D92" s="268"/>
      <c r="E92" s="268"/>
      <c r="F92" s="268"/>
      <c r="G92" s="268"/>
      <c r="H92" s="268"/>
      <c r="I92" s="268"/>
      <c r="J92" s="268"/>
      <c r="K92" s="268"/>
      <c r="L92" s="268"/>
    </row>
    <row r="93" spans="2:12" ht="169.5">
      <c r="B93" s="82" t="s">
        <v>253</v>
      </c>
      <c r="C93" s="71" t="s">
        <v>254</v>
      </c>
      <c r="D93" s="268"/>
      <c r="E93" s="268"/>
      <c r="F93" s="268"/>
      <c r="G93" s="268"/>
      <c r="H93" s="268"/>
      <c r="I93" s="268"/>
      <c r="J93" s="268"/>
      <c r="K93" s="268"/>
      <c r="L93" s="268"/>
    </row>
    <row r="94" spans="2:12" ht="90.75">
      <c r="B94" s="82" t="s">
        <v>255</v>
      </c>
      <c r="C94" s="71" t="s">
        <v>256</v>
      </c>
      <c r="D94" s="268"/>
      <c r="E94" s="268"/>
      <c r="F94" s="268"/>
      <c r="G94" s="268"/>
      <c r="H94" s="268"/>
      <c r="I94" s="268"/>
      <c r="J94" s="268"/>
      <c r="K94" s="268"/>
      <c r="L94" s="268"/>
    </row>
    <row r="95" spans="2:12" ht="23.25">
      <c r="B95" s="82" t="s">
        <v>257</v>
      </c>
      <c r="C95" s="71" t="s">
        <v>258</v>
      </c>
      <c r="D95" s="268"/>
      <c r="E95" s="268"/>
      <c r="F95" s="268"/>
      <c r="G95" s="268"/>
      <c r="H95" s="268"/>
      <c r="I95" s="268"/>
      <c r="J95" s="268"/>
      <c r="K95" s="268"/>
      <c r="L95" s="268"/>
    </row>
    <row r="96" spans="2:12">
      <c r="B96" s="112" t="s">
        <v>259</v>
      </c>
      <c r="C96" s="70">
        <v>300</v>
      </c>
      <c r="D96" s="269">
        <f>D97+D99</f>
        <v>0</v>
      </c>
      <c r="E96" s="269">
        <f t="shared" ref="E96:L96" si="20">E97+E99</f>
        <v>0</v>
      </c>
      <c r="F96" s="269">
        <f t="shared" si="20"/>
        <v>0</v>
      </c>
      <c r="G96" s="269">
        <f t="shared" si="20"/>
        <v>0</v>
      </c>
      <c r="H96" s="269">
        <f t="shared" si="20"/>
        <v>0</v>
      </c>
      <c r="I96" s="269">
        <f t="shared" si="20"/>
        <v>0</v>
      </c>
      <c r="J96" s="269">
        <f t="shared" si="20"/>
        <v>0</v>
      </c>
      <c r="K96" s="269">
        <f t="shared" si="20"/>
        <v>0</v>
      </c>
      <c r="L96" s="269">
        <f t="shared" si="20"/>
        <v>65000</v>
      </c>
    </row>
    <row r="97" spans="2:12" ht="64.5">
      <c r="B97" s="76" t="s">
        <v>260</v>
      </c>
      <c r="C97" s="65">
        <v>310</v>
      </c>
      <c r="D97" s="269">
        <f>D98</f>
        <v>0</v>
      </c>
      <c r="E97" s="269">
        <f t="shared" ref="E97:L97" si="21">E98</f>
        <v>0</v>
      </c>
      <c r="F97" s="269">
        <f t="shared" si="21"/>
        <v>0</v>
      </c>
      <c r="G97" s="269">
        <f t="shared" si="21"/>
        <v>0</v>
      </c>
      <c r="H97" s="269">
        <f t="shared" si="21"/>
        <v>0</v>
      </c>
      <c r="I97" s="269">
        <f t="shared" si="21"/>
        <v>0</v>
      </c>
      <c r="J97" s="269">
        <f t="shared" si="21"/>
        <v>0</v>
      </c>
      <c r="K97" s="269">
        <f t="shared" si="21"/>
        <v>0</v>
      </c>
      <c r="L97" s="269">
        <f t="shared" si="21"/>
        <v>0</v>
      </c>
    </row>
    <row r="98" spans="2:12" ht="79.5">
      <c r="B98" s="82" t="s">
        <v>261</v>
      </c>
      <c r="C98" s="71" t="s">
        <v>262</v>
      </c>
      <c r="D98" s="268"/>
      <c r="E98" s="268"/>
      <c r="F98" s="268"/>
      <c r="G98" s="268"/>
      <c r="H98" s="268"/>
      <c r="I98" s="268"/>
      <c r="J98" s="268"/>
      <c r="K98" s="268"/>
      <c r="L98" s="268"/>
    </row>
    <row r="99" spans="2:12" ht="75">
      <c r="B99" s="76" t="s">
        <v>263</v>
      </c>
      <c r="C99" s="65">
        <v>340</v>
      </c>
      <c r="D99" s="269">
        <f>D100</f>
        <v>0</v>
      </c>
      <c r="E99" s="269">
        <f t="shared" ref="E99:L99" si="22">E100</f>
        <v>0</v>
      </c>
      <c r="F99" s="269">
        <f t="shared" si="22"/>
        <v>0</v>
      </c>
      <c r="G99" s="269">
        <f t="shared" si="22"/>
        <v>0</v>
      </c>
      <c r="H99" s="269">
        <f t="shared" si="22"/>
        <v>0</v>
      </c>
      <c r="I99" s="269">
        <f t="shared" si="22"/>
        <v>0</v>
      </c>
      <c r="J99" s="269">
        <f t="shared" si="22"/>
        <v>0</v>
      </c>
      <c r="K99" s="269">
        <f t="shared" si="22"/>
        <v>0</v>
      </c>
      <c r="L99" s="269">
        <f t="shared" si="22"/>
        <v>65000</v>
      </c>
    </row>
    <row r="100" spans="2:12" ht="85.5">
      <c r="B100" s="76" t="s">
        <v>264</v>
      </c>
      <c r="C100" s="65" t="s">
        <v>265</v>
      </c>
      <c r="D100" s="269">
        <f>D101+D102+D103+D104+D105+D106</f>
        <v>0</v>
      </c>
      <c r="E100" s="269">
        <f t="shared" ref="E100:L100" si="23">E101+E102+E103+E104+E105+E106</f>
        <v>0</v>
      </c>
      <c r="F100" s="269">
        <f t="shared" si="23"/>
        <v>0</v>
      </c>
      <c r="G100" s="269">
        <f t="shared" si="23"/>
        <v>0</v>
      </c>
      <c r="H100" s="269">
        <f t="shared" si="23"/>
        <v>0</v>
      </c>
      <c r="I100" s="269">
        <f t="shared" si="23"/>
        <v>0</v>
      </c>
      <c r="J100" s="269">
        <f t="shared" si="23"/>
        <v>0</v>
      </c>
      <c r="K100" s="269">
        <f t="shared" si="23"/>
        <v>0</v>
      </c>
      <c r="L100" s="269">
        <f t="shared" si="23"/>
        <v>65000</v>
      </c>
    </row>
    <row r="101" spans="2:12" ht="57">
      <c r="B101" s="82" t="s">
        <v>266</v>
      </c>
      <c r="C101" s="71" t="s">
        <v>267</v>
      </c>
      <c r="D101" s="268"/>
      <c r="E101" s="268"/>
      <c r="F101" s="268"/>
      <c r="G101" s="268"/>
      <c r="H101" s="268"/>
      <c r="I101" s="268"/>
      <c r="J101" s="268"/>
      <c r="K101" s="268"/>
      <c r="L101" s="268"/>
    </row>
    <row r="102" spans="2:12" ht="23.25">
      <c r="B102" s="82" t="s">
        <v>268</v>
      </c>
      <c r="C102" s="71" t="s">
        <v>269</v>
      </c>
      <c r="D102" s="268"/>
      <c r="E102" s="268"/>
      <c r="F102" s="268"/>
      <c r="G102" s="268"/>
      <c r="H102" s="268"/>
      <c r="I102" s="268"/>
      <c r="J102" s="268"/>
      <c r="K102" s="268"/>
      <c r="L102" s="268"/>
    </row>
    <row r="103" spans="2:12" ht="34.5">
      <c r="B103" s="82" t="s">
        <v>270</v>
      </c>
      <c r="C103" s="71" t="s">
        <v>271</v>
      </c>
      <c r="D103" s="268"/>
      <c r="E103" s="268"/>
      <c r="F103" s="268"/>
      <c r="G103" s="268"/>
      <c r="H103" s="268"/>
      <c r="I103" s="268"/>
      <c r="J103" s="268"/>
      <c r="K103" s="268"/>
      <c r="L103" s="268"/>
    </row>
    <row r="104" spans="2:12" ht="45.75">
      <c r="B104" s="82" t="s">
        <v>272</v>
      </c>
      <c r="C104" s="71" t="s">
        <v>273</v>
      </c>
      <c r="D104" s="268"/>
      <c r="E104" s="268"/>
      <c r="F104" s="268"/>
      <c r="G104" s="268"/>
      <c r="H104" s="268"/>
      <c r="I104" s="268"/>
      <c r="J104" s="268"/>
      <c r="K104" s="268"/>
      <c r="L104" s="268">
        <v>65000</v>
      </c>
    </row>
    <row r="105" spans="2:12" ht="23.25">
      <c r="B105" s="82" t="s">
        <v>274</v>
      </c>
      <c r="C105" s="71" t="s">
        <v>275</v>
      </c>
      <c r="D105" s="268"/>
      <c r="E105" s="268"/>
      <c r="F105" s="268"/>
      <c r="G105" s="268"/>
      <c r="H105" s="268"/>
      <c r="I105" s="268"/>
      <c r="J105" s="268"/>
      <c r="K105" s="268"/>
      <c r="L105" s="268"/>
    </row>
    <row r="106" spans="2:12" ht="34.5">
      <c r="B106" s="127" t="s">
        <v>276</v>
      </c>
      <c r="C106" s="128" t="s">
        <v>277</v>
      </c>
      <c r="D106" s="275">
        <f>D107+D108</f>
        <v>0</v>
      </c>
      <c r="E106" s="275">
        <f t="shared" ref="E106:L106" si="24">E107+E108</f>
        <v>0</v>
      </c>
      <c r="F106" s="275">
        <f t="shared" si="24"/>
        <v>0</v>
      </c>
      <c r="G106" s="275">
        <f t="shared" si="24"/>
        <v>0</v>
      </c>
      <c r="H106" s="275">
        <f t="shared" si="24"/>
        <v>0</v>
      </c>
      <c r="I106" s="275">
        <f t="shared" si="24"/>
        <v>0</v>
      </c>
      <c r="J106" s="275">
        <f t="shared" si="24"/>
        <v>0</v>
      </c>
      <c r="K106" s="275">
        <f t="shared" si="24"/>
        <v>0</v>
      </c>
      <c r="L106" s="275">
        <f t="shared" si="24"/>
        <v>0</v>
      </c>
    </row>
    <row r="107" spans="2:12" ht="34.5">
      <c r="B107" s="127" t="s">
        <v>278</v>
      </c>
      <c r="C107" s="128" t="s">
        <v>279</v>
      </c>
      <c r="D107" s="276"/>
      <c r="E107" s="276"/>
      <c r="F107" s="276"/>
      <c r="G107" s="276"/>
      <c r="H107" s="276"/>
      <c r="I107" s="276"/>
      <c r="J107" s="276"/>
      <c r="K107" s="276"/>
      <c r="L107" s="276"/>
    </row>
    <row r="108" spans="2:12" ht="23.25">
      <c r="B108" s="82" t="s">
        <v>280</v>
      </c>
      <c r="C108" s="71" t="s">
        <v>281</v>
      </c>
      <c r="D108" s="268"/>
      <c r="E108" s="268"/>
      <c r="F108" s="268"/>
      <c r="G108" s="268"/>
      <c r="H108" s="268"/>
      <c r="I108" s="268"/>
      <c r="J108" s="268"/>
      <c r="K108" s="268"/>
      <c r="L108" s="268"/>
    </row>
    <row r="109" spans="2:12" ht="63">
      <c r="B109" s="55" t="s">
        <v>282</v>
      </c>
      <c r="C109" s="56" t="s">
        <v>61</v>
      </c>
      <c r="D109" s="123"/>
      <c r="E109" s="123"/>
      <c r="F109" s="123"/>
      <c r="G109" s="123"/>
      <c r="H109" s="123"/>
      <c r="I109" s="123"/>
      <c r="J109" s="123"/>
      <c r="K109" s="123"/>
      <c r="L109" s="123"/>
    </row>
    <row r="110" spans="2:12">
      <c r="B110" s="51" t="s">
        <v>26</v>
      </c>
      <c r="C110" s="294" t="s">
        <v>61</v>
      </c>
      <c r="D110" s="120"/>
      <c r="E110" s="120"/>
      <c r="F110" s="120"/>
      <c r="G110" s="120"/>
      <c r="H110" s="120"/>
      <c r="I110" s="120"/>
      <c r="J110" s="120"/>
      <c r="K110" s="120"/>
      <c r="L110" s="120"/>
    </row>
    <row r="111" spans="2:12" ht="90">
      <c r="B111" s="130" t="s">
        <v>283</v>
      </c>
      <c r="C111" s="131" t="s">
        <v>61</v>
      </c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 ht="67.5">
      <c r="B112" s="51" t="s">
        <v>284</v>
      </c>
      <c r="C112" s="294" t="s">
        <v>61</v>
      </c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>
      <c r="B113" s="51" t="s">
        <v>285</v>
      </c>
      <c r="C113" s="294" t="s">
        <v>61</v>
      </c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 ht="45">
      <c r="B114" s="51" t="s">
        <v>286</v>
      </c>
      <c r="C114" s="294" t="s">
        <v>61</v>
      </c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>
      <c r="C115" s="16"/>
    </row>
    <row r="116" spans="2:12">
      <c r="B116" s="83" t="s">
        <v>426</v>
      </c>
      <c r="C116" s="296"/>
      <c r="E116" t="s">
        <v>427</v>
      </c>
    </row>
    <row r="117" spans="2:12">
      <c r="B117" s="83"/>
      <c r="C117" s="296"/>
    </row>
    <row r="118" spans="2:12">
      <c r="B118" s="83" t="s">
        <v>115</v>
      </c>
      <c r="C118" s="296"/>
    </row>
    <row r="119" spans="2:12">
      <c r="B119" s="295"/>
      <c r="C119" s="16"/>
    </row>
    <row r="120" spans="2:12">
      <c r="B120" s="295"/>
      <c r="C120" s="16"/>
    </row>
    <row r="121" spans="2:12">
      <c r="B121" s="343" t="s">
        <v>116</v>
      </c>
      <c r="C121" s="343"/>
      <c r="E121" t="s">
        <v>428</v>
      </c>
    </row>
    <row r="122" spans="2:12">
      <c r="B122" s="83" t="s">
        <v>117</v>
      </c>
      <c r="C122" s="296"/>
    </row>
    <row r="123" spans="2:12">
      <c r="B123" s="83" t="s">
        <v>118</v>
      </c>
      <c r="C123" s="296"/>
    </row>
    <row r="124" spans="2:12">
      <c r="B124" s="295"/>
      <c r="C124" s="16"/>
    </row>
    <row r="125" spans="2:12">
      <c r="B125" s="295"/>
      <c r="C125" s="16"/>
    </row>
    <row r="126" spans="2:12">
      <c r="B126" s="83" t="s">
        <v>119</v>
      </c>
      <c r="C126" s="296"/>
      <c r="E126" t="s">
        <v>428</v>
      </c>
    </row>
    <row r="127" spans="2:12">
      <c r="B127" s="83" t="s">
        <v>120</v>
      </c>
      <c r="C127" s="296"/>
    </row>
    <row r="128" spans="2:12">
      <c r="B128" s="343"/>
      <c r="C128" s="343"/>
    </row>
  </sheetData>
  <mergeCells count="12">
    <mergeCell ref="B121:C121"/>
    <mergeCell ref="B128:C128"/>
    <mergeCell ref="B2:L2"/>
    <mergeCell ref="C4:L4"/>
    <mergeCell ref="B8:B9"/>
    <mergeCell ref="C8:C9"/>
    <mergeCell ref="D8:D9"/>
    <mergeCell ref="E8:F8"/>
    <mergeCell ref="G8:G9"/>
    <mergeCell ref="H8:I8"/>
    <mergeCell ref="J8:J9"/>
    <mergeCell ref="K8:L8"/>
  </mergeCells>
  <hyperlinks>
    <hyperlink ref="B61" r:id="rId1" display="garantf1://3000000.0/"/>
    <hyperlink ref="B111" r:id="rId2" display="garantf1://3000000.0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70"/>
  <sheetViews>
    <sheetView topLeftCell="B1" workbookViewId="0">
      <pane xSplit="3" ySplit="9" topLeftCell="E34" activePane="bottomRight" state="frozen"/>
      <selection activeCell="B1" sqref="B1"/>
      <selection pane="topRight" activeCell="E1" sqref="E1"/>
      <selection pane="bottomLeft" activeCell="B10" sqref="B10"/>
      <selection pane="bottomRight" activeCell="I18" sqref="I18"/>
    </sheetView>
  </sheetViews>
  <sheetFormatPr defaultRowHeight="15"/>
  <cols>
    <col min="1" max="1" width="10.85546875" style="215" hidden="1" customWidth="1"/>
    <col min="2" max="2" width="25.42578125" style="215" customWidth="1"/>
    <col min="3" max="3" width="12.28515625" style="216" customWidth="1"/>
    <col min="4" max="4" width="8.5703125" style="216" customWidth="1"/>
    <col min="5" max="6" width="11.28515625" style="215" customWidth="1"/>
    <col min="7" max="7" width="11.42578125" style="215" customWidth="1"/>
    <col min="8" max="9" width="10.42578125" style="215" customWidth="1"/>
    <col min="10" max="10" width="9.140625" style="215"/>
    <col min="11" max="11" width="11.5703125" style="215" customWidth="1"/>
    <col min="12" max="16384" width="9.140625" style="215"/>
  </cols>
  <sheetData>
    <row r="1" spans="2:12">
      <c r="K1" s="217" t="s">
        <v>45</v>
      </c>
    </row>
    <row r="2" spans="2:12" ht="15.75">
      <c r="B2" s="329" t="s">
        <v>46</v>
      </c>
      <c r="C2" s="329"/>
      <c r="D2" s="329"/>
      <c r="E2" s="329"/>
      <c r="F2" s="329"/>
      <c r="G2" s="329"/>
      <c r="H2" s="329"/>
      <c r="I2" s="329"/>
      <c r="J2" s="329"/>
      <c r="K2" s="329"/>
    </row>
    <row r="3" spans="2:12" ht="15.75">
      <c r="B3" s="330" t="s">
        <v>381</v>
      </c>
      <c r="C3" s="330"/>
      <c r="D3" s="330"/>
      <c r="E3" s="330"/>
      <c r="F3" s="330"/>
      <c r="G3" s="330"/>
      <c r="H3" s="330"/>
      <c r="I3" s="330"/>
      <c r="J3" s="330"/>
      <c r="K3" s="330"/>
    </row>
    <row r="4" spans="2:12" ht="6" customHeight="1">
      <c r="B4" s="218"/>
      <c r="C4" s="219"/>
      <c r="D4" s="219"/>
    </row>
    <row r="5" spans="2:12" ht="21" customHeight="1">
      <c r="B5" s="331" t="s">
        <v>22</v>
      </c>
      <c r="C5" s="332" t="s">
        <v>48</v>
      </c>
      <c r="D5" s="335" t="s">
        <v>49</v>
      </c>
      <c r="E5" s="331" t="s">
        <v>50</v>
      </c>
      <c r="F5" s="331"/>
      <c r="G5" s="331"/>
      <c r="H5" s="331"/>
      <c r="I5" s="331"/>
      <c r="J5" s="331"/>
      <c r="K5" s="331"/>
    </row>
    <row r="6" spans="2:12" ht="17.25" customHeight="1">
      <c r="B6" s="331"/>
      <c r="C6" s="333"/>
      <c r="D6" s="336"/>
      <c r="E6" s="331" t="s">
        <v>51</v>
      </c>
      <c r="F6" s="331" t="s">
        <v>52</v>
      </c>
      <c r="G6" s="331"/>
      <c r="H6" s="331"/>
      <c r="I6" s="331"/>
      <c r="J6" s="331"/>
      <c r="K6" s="331"/>
      <c r="L6" s="241" t="s">
        <v>374</v>
      </c>
    </row>
    <row r="7" spans="2:12" ht="96" customHeight="1">
      <c r="B7" s="331"/>
      <c r="C7" s="333"/>
      <c r="D7" s="336"/>
      <c r="E7" s="331"/>
      <c r="F7" s="332" t="s">
        <v>53</v>
      </c>
      <c r="G7" s="332" t="s">
        <v>54</v>
      </c>
      <c r="H7" s="332" t="s">
        <v>55</v>
      </c>
      <c r="I7" s="332" t="s">
        <v>56</v>
      </c>
      <c r="J7" s="338" t="s">
        <v>57</v>
      </c>
      <c r="K7" s="339"/>
      <c r="L7" s="207" t="s">
        <v>375</v>
      </c>
    </row>
    <row r="8" spans="2:12" ht="33" customHeight="1">
      <c r="B8" s="331"/>
      <c r="C8" s="334"/>
      <c r="D8" s="337"/>
      <c r="E8" s="331"/>
      <c r="F8" s="334"/>
      <c r="G8" s="334"/>
      <c r="H8" s="334"/>
      <c r="I8" s="334"/>
      <c r="J8" s="208" t="s">
        <v>58</v>
      </c>
      <c r="K8" s="208" t="s">
        <v>59</v>
      </c>
    </row>
    <row r="9" spans="2:12">
      <c r="B9" s="294">
        <v>1</v>
      </c>
      <c r="C9" s="294">
        <v>2</v>
      </c>
      <c r="D9" s="294">
        <v>3</v>
      </c>
      <c r="E9" s="294">
        <v>4</v>
      </c>
      <c r="F9" s="294">
        <v>5</v>
      </c>
      <c r="G9" s="294">
        <v>6</v>
      </c>
      <c r="H9" s="294">
        <v>7</v>
      </c>
      <c r="I9" s="294">
        <v>8</v>
      </c>
      <c r="J9" s="294">
        <v>9</v>
      </c>
      <c r="K9" s="294">
        <v>10</v>
      </c>
    </row>
    <row r="10" spans="2:12">
      <c r="B10" s="55" t="s">
        <v>60</v>
      </c>
      <c r="C10" s="56">
        <v>100</v>
      </c>
      <c r="D10" s="56" t="s">
        <v>61</v>
      </c>
      <c r="E10" s="239">
        <f t="shared" ref="E10" si="0">F10+G10+H10+I10+J10</f>
        <v>31843132</v>
      </c>
      <c r="F10" s="239">
        <f>F14</f>
        <v>29021300</v>
      </c>
      <c r="G10" s="239">
        <f>G18</f>
        <v>2505832</v>
      </c>
      <c r="H10" s="239">
        <f>H18</f>
        <v>0</v>
      </c>
      <c r="I10" s="239">
        <f>I14</f>
        <v>0</v>
      </c>
      <c r="J10" s="239">
        <f>J12+J14+J16+J17+J19+J20</f>
        <v>316000</v>
      </c>
      <c r="K10" s="239">
        <f>K14+K19</f>
        <v>0</v>
      </c>
      <c r="L10" s="242" t="s">
        <v>404</v>
      </c>
    </row>
    <row r="11" spans="2:12">
      <c r="B11" s="51" t="s">
        <v>28</v>
      </c>
      <c r="C11" s="294"/>
      <c r="D11" s="294"/>
      <c r="E11" s="236"/>
      <c r="F11" s="236"/>
      <c r="G11" s="236"/>
      <c r="H11" s="236"/>
      <c r="I11" s="236"/>
      <c r="J11" s="236"/>
      <c r="K11" s="236"/>
    </row>
    <row r="12" spans="2:12">
      <c r="B12" s="51" t="s">
        <v>62</v>
      </c>
      <c r="C12" s="294">
        <v>110</v>
      </c>
      <c r="D12" s="294"/>
      <c r="E12" s="240">
        <f>J12</f>
        <v>0</v>
      </c>
      <c r="F12" s="236" t="s">
        <v>61</v>
      </c>
      <c r="G12" s="236" t="s">
        <v>61</v>
      </c>
      <c r="H12" s="236" t="s">
        <v>61</v>
      </c>
      <c r="I12" s="236" t="s">
        <v>61</v>
      </c>
      <c r="J12" s="277"/>
      <c r="K12" s="236" t="s">
        <v>61</v>
      </c>
    </row>
    <row r="13" spans="2:12">
      <c r="B13" s="51"/>
      <c r="C13" s="294"/>
      <c r="D13" s="294"/>
      <c r="E13" s="236"/>
      <c r="F13" s="236"/>
      <c r="G13" s="236"/>
      <c r="H13" s="236"/>
      <c r="I13" s="236"/>
      <c r="J13" s="236"/>
      <c r="K13" s="236"/>
    </row>
    <row r="14" spans="2:12">
      <c r="B14" s="243" t="s">
        <v>63</v>
      </c>
      <c r="C14" s="294">
        <v>120</v>
      </c>
      <c r="D14" s="297">
        <v>130</v>
      </c>
      <c r="E14" s="240">
        <f>F14+I14+J14</f>
        <v>29337300</v>
      </c>
      <c r="F14" s="277">
        <v>29021300</v>
      </c>
      <c r="G14" s="236" t="s">
        <v>61</v>
      </c>
      <c r="H14" s="236" t="s">
        <v>61</v>
      </c>
      <c r="I14" s="277"/>
      <c r="J14" s="277">
        <v>316000</v>
      </c>
      <c r="K14" s="277"/>
    </row>
    <row r="15" spans="2:12">
      <c r="B15" s="243"/>
      <c r="C15" s="294"/>
      <c r="D15" s="297"/>
      <c r="E15" s="236"/>
      <c r="F15" s="236"/>
      <c r="G15" s="236"/>
      <c r="H15" s="236"/>
      <c r="I15" s="236"/>
      <c r="J15" s="236"/>
      <c r="K15" s="236"/>
    </row>
    <row r="16" spans="2:12" ht="22.5">
      <c r="B16" s="51" t="s">
        <v>64</v>
      </c>
      <c r="C16" s="294">
        <v>130</v>
      </c>
      <c r="D16" s="297"/>
      <c r="E16" s="240">
        <f>J16</f>
        <v>0</v>
      </c>
      <c r="F16" s="236" t="s">
        <v>61</v>
      </c>
      <c r="G16" s="236" t="s">
        <v>61</v>
      </c>
      <c r="H16" s="236" t="s">
        <v>61</v>
      </c>
      <c r="I16" s="236" t="s">
        <v>61</v>
      </c>
      <c r="J16" s="277"/>
      <c r="K16" s="236" t="s">
        <v>61</v>
      </c>
    </row>
    <row r="17" spans="2:12" ht="56.25">
      <c r="B17" s="52" t="s">
        <v>65</v>
      </c>
      <c r="C17" s="294">
        <v>140</v>
      </c>
      <c r="D17" s="294"/>
      <c r="E17" s="240">
        <f>J17</f>
        <v>0</v>
      </c>
      <c r="F17" s="236" t="s">
        <v>61</v>
      </c>
      <c r="G17" s="236" t="s">
        <v>61</v>
      </c>
      <c r="H17" s="236" t="s">
        <v>61</v>
      </c>
      <c r="I17" s="236" t="s">
        <v>61</v>
      </c>
      <c r="J17" s="277"/>
      <c r="K17" s="236" t="s">
        <v>61</v>
      </c>
    </row>
    <row r="18" spans="2:12" ht="22.5">
      <c r="B18" s="52" t="s">
        <v>66</v>
      </c>
      <c r="C18" s="294">
        <v>150</v>
      </c>
      <c r="D18" s="297">
        <v>180</v>
      </c>
      <c r="E18" s="240">
        <f>G18+H18</f>
        <v>2505832</v>
      </c>
      <c r="F18" s="236" t="s">
        <v>61</v>
      </c>
      <c r="G18" s="277">
        <v>2505832</v>
      </c>
      <c r="H18" s="277"/>
      <c r="I18" s="236" t="s">
        <v>61</v>
      </c>
      <c r="J18" s="236" t="s">
        <v>61</v>
      </c>
      <c r="K18" s="236" t="s">
        <v>61</v>
      </c>
    </row>
    <row r="19" spans="2:12">
      <c r="B19" s="51" t="s">
        <v>67</v>
      </c>
      <c r="C19" s="294">
        <v>160</v>
      </c>
      <c r="D19" s="294">
        <v>180</v>
      </c>
      <c r="E19" s="240">
        <f t="shared" ref="E19:E20" si="1">J19</f>
        <v>0</v>
      </c>
      <c r="F19" s="236" t="s">
        <v>61</v>
      </c>
      <c r="G19" s="236" t="s">
        <v>61</v>
      </c>
      <c r="H19" s="236" t="s">
        <v>61</v>
      </c>
      <c r="I19" s="236" t="s">
        <v>61</v>
      </c>
      <c r="J19" s="277"/>
      <c r="K19" s="277"/>
    </row>
    <row r="20" spans="2:12">
      <c r="B20" s="51" t="s">
        <v>68</v>
      </c>
      <c r="C20" s="294">
        <v>180</v>
      </c>
      <c r="D20" s="294" t="s">
        <v>61</v>
      </c>
      <c r="E20" s="240">
        <f t="shared" si="1"/>
        <v>0</v>
      </c>
      <c r="F20" s="236" t="s">
        <v>61</v>
      </c>
      <c r="G20" s="236" t="s">
        <v>61</v>
      </c>
      <c r="H20" s="236" t="s">
        <v>61</v>
      </c>
      <c r="I20" s="236" t="s">
        <v>61</v>
      </c>
      <c r="J20" s="277"/>
      <c r="K20" s="236" t="s">
        <v>61</v>
      </c>
    </row>
    <row r="21" spans="2:12">
      <c r="B21" s="51"/>
      <c r="C21" s="294"/>
      <c r="D21" s="294"/>
      <c r="E21" s="236"/>
      <c r="F21" s="236"/>
      <c r="G21" s="236"/>
      <c r="H21" s="236"/>
      <c r="I21" s="236"/>
      <c r="J21" s="236"/>
      <c r="K21" s="236"/>
    </row>
    <row r="22" spans="2:12">
      <c r="B22" s="55" t="s">
        <v>69</v>
      </c>
      <c r="C22" s="56">
        <v>200</v>
      </c>
      <c r="D22" s="56" t="s">
        <v>61</v>
      </c>
      <c r="E22" s="239">
        <f t="shared" ref="E22" si="2">E24+E29+E33+E38+E40+E41</f>
        <v>31843132</v>
      </c>
      <c r="F22" s="239">
        <f>F24+F29+F33+F38+F40+F41</f>
        <v>29021300</v>
      </c>
      <c r="G22" s="239">
        <f>SUM(G26+G28+G36+G42)</f>
        <v>2505832</v>
      </c>
      <c r="H22" s="239">
        <f t="shared" ref="H22:K22" si="3">H24+H29+H33+H38+H40+H41</f>
        <v>0</v>
      </c>
      <c r="I22" s="239">
        <f t="shared" si="3"/>
        <v>0</v>
      </c>
      <c r="J22" s="239">
        <f t="shared" si="3"/>
        <v>316000</v>
      </c>
      <c r="K22" s="239">
        <f t="shared" si="3"/>
        <v>0</v>
      </c>
      <c r="L22" s="242" t="s">
        <v>403</v>
      </c>
    </row>
    <row r="23" spans="2:12">
      <c r="B23" s="51" t="s">
        <v>70</v>
      </c>
      <c r="C23" s="294"/>
      <c r="D23" s="294"/>
      <c r="E23" s="236"/>
      <c r="F23" s="277"/>
      <c r="G23" s="277"/>
      <c r="H23" s="277"/>
      <c r="I23" s="277"/>
      <c r="J23" s="277"/>
      <c r="K23" s="277"/>
    </row>
    <row r="24" spans="2:12">
      <c r="B24" s="244" t="s">
        <v>71</v>
      </c>
      <c r="C24" s="245">
        <v>210</v>
      </c>
      <c r="D24" s="245">
        <v>100</v>
      </c>
      <c r="E24" s="239">
        <f>E26+E27+E28</f>
        <v>23849240.5</v>
      </c>
      <c r="F24" s="239">
        <f t="shared" ref="F24:K24" si="4">F26+F27+F28</f>
        <v>23591600</v>
      </c>
      <c r="G24" s="239">
        <f t="shared" si="4"/>
        <v>52240.5</v>
      </c>
      <c r="H24" s="239">
        <f t="shared" si="4"/>
        <v>0</v>
      </c>
      <c r="I24" s="239">
        <f t="shared" si="4"/>
        <v>0</v>
      </c>
      <c r="J24" s="239">
        <f t="shared" si="4"/>
        <v>205400</v>
      </c>
      <c r="K24" s="239">
        <f t="shared" si="4"/>
        <v>0</v>
      </c>
      <c r="L24" s="242" t="s">
        <v>401</v>
      </c>
    </row>
    <row r="25" spans="2:12">
      <c r="B25" s="246" t="s">
        <v>26</v>
      </c>
      <c r="C25" s="247"/>
      <c r="D25" s="247"/>
      <c r="E25" s="236"/>
      <c r="F25" s="236"/>
      <c r="G25" s="236"/>
      <c r="H25" s="236"/>
      <c r="I25" s="236"/>
      <c r="J25" s="236"/>
      <c r="K25" s="236"/>
    </row>
    <row r="26" spans="2:12">
      <c r="B26" s="248" t="s">
        <v>391</v>
      </c>
      <c r="C26" s="247">
        <v>211</v>
      </c>
      <c r="D26" s="247">
        <v>111</v>
      </c>
      <c r="E26" s="240">
        <f t="shared" ref="E26:E28" si="5">F26+G26+H26+I26+J26</f>
        <v>18205800</v>
      </c>
      <c r="F26" s="277">
        <v>18046400</v>
      </c>
      <c r="G26" s="277">
        <v>16000</v>
      </c>
      <c r="H26" s="277"/>
      <c r="I26" s="277"/>
      <c r="J26" s="277">
        <v>143400</v>
      </c>
      <c r="K26" s="277"/>
      <c r="L26" s="242" t="s">
        <v>388</v>
      </c>
    </row>
    <row r="27" spans="2:12" ht="33.75">
      <c r="B27" s="248" t="s">
        <v>392</v>
      </c>
      <c r="C27" s="247">
        <v>212</v>
      </c>
      <c r="D27" s="247">
        <v>112</v>
      </c>
      <c r="E27" s="240">
        <f t="shared" si="5"/>
        <v>600</v>
      </c>
      <c r="F27" s="277">
        <v>600</v>
      </c>
      <c r="G27" s="277"/>
      <c r="H27" s="277"/>
      <c r="I27" s="277"/>
      <c r="J27" s="277"/>
      <c r="K27" s="277"/>
      <c r="L27" s="242" t="s">
        <v>389</v>
      </c>
    </row>
    <row r="28" spans="2:12" ht="22.5">
      <c r="B28" s="248" t="s">
        <v>387</v>
      </c>
      <c r="C28" s="247">
        <v>213</v>
      </c>
      <c r="D28" s="247">
        <v>119</v>
      </c>
      <c r="E28" s="240">
        <f t="shared" si="5"/>
        <v>5642840.5</v>
      </c>
      <c r="F28" s="277">
        <v>5544600</v>
      </c>
      <c r="G28" s="277">
        <v>36240.5</v>
      </c>
      <c r="H28" s="277"/>
      <c r="I28" s="277"/>
      <c r="J28" s="277">
        <v>62000</v>
      </c>
      <c r="K28" s="277"/>
      <c r="L28" s="242" t="s">
        <v>390</v>
      </c>
    </row>
    <row r="29" spans="2:12" ht="21">
      <c r="B29" s="244" t="s">
        <v>376</v>
      </c>
      <c r="C29" s="249">
        <v>220</v>
      </c>
      <c r="D29" s="249"/>
      <c r="E29" s="239">
        <f t="shared" ref="E29:K29" si="6">E31+E32</f>
        <v>0</v>
      </c>
      <c r="F29" s="239">
        <f t="shared" si="6"/>
        <v>0</v>
      </c>
      <c r="G29" s="239">
        <f t="shared" si="6"/>
        <v>0</v>
      </c>
      <c r="H29" s="239">
        <f t="shared" si="6"/>
        <v>0</v>
      </c>
      <c r="I29" s="239">
        <f t="shared" si="6"/>
        <v>0</v>
      </c>
      <c r="J29" s="239">
        <f t="shared" si="6"/>
        <v>0</v>
      </c>
      <c r="K29" s="239">
        <f t="shared" si="6"/>
        <v>0</v>
      </c>
      <c r="L29" s="242" t="s">
        <v>400</v>
      </c>
    </row>
    <row r="30" spans="2:12">
      <c r="B30" s="248" t="s">
        <v>26</v>
      </c>
      <c r="C30" s="250"/>
      <c r="D30" s="250"/>
      <c r="E30" s="236"/>
      <c r="F30" s="236"/>
      <c r="G30" s="236"/>
      <c r="H30" s="236"/>
      <c r="I30" s="236"/>
      <c r="J30" s="236"/>
      <c r="K30" s="236"/>
    </row>
    <row r="31" spans="2:12">
      <c r="B31" s="248"/>
      <c r="C31" s="250"/>
      <c r="D31" s="250"/>
      <c r="E31" s="240">
        <f t="shared" ref="E31:E32" si="7">F31+G31+H31+I31+J31</f>
        <v>0</v>
      </c>
      <c r="F31" s="277"/>
      <c r="G31" s="277"/>
      <c r="H31" s="277"/>
      <c r="I31" s="277"/>
      <c r="J31" s="277"/>
      <c r="K31" s="277"/>
    </row>
    <row r="32" spans="2:12">
      <c r="B32" s="248"/>
      <c r="C32" s="250"/>
      <c r="D32" s="250"/>
      <c r="E32" s="240">
        <f t="shared" si="7"/>
        <v>0</v>
      </c>
      <c r="F32" s="277"/>
      <c r="G32" s="277"/>
      <c r="H32" s="277"/>
      <c r="I32" s="277"/>
      <c r="J32" s="277"/>
      <c r="K32" s="277"/>
    </row>
    <row r="33" spans="2:12" ht="21">
      <c r="B33" s="244" t="s">
        <v>74</v>
      </c>
      <c r="C33" s="249">
        <v>230</v>
      </c>
      <c r="D33" s="249">
        <v>800</v>
      </c>
      <c r="E33" s="239">
        <f>SUM(E37+E36+E35)</f>
        <v>1437000</v>
      </c>
      <c r="F33" s="239">
        <f t="shared" ref="F33:K33" si="8">F35+F37</f>
        <v>1362200</v>
      </c>
      <c r="G33" s="239">
        <f t="shared" si="8"/>
        <v>0</v>
      </c>
      <c r="H33" s="239">
        <f t="shared" si="8"/>
        <v>0</v>
      </c>
      <c r="I33" s="239">
        <f t="shared" si="8"/>
        <v>0</v>
      </c>
      <c r="J33" s="239">
        <f t="shared" si="8"/>
        <v>40000</v>
      </c>
      <c r="K33" s="239">
        <f t="shared" si="8"/>
        <v>0</v>
      </c>
      <c r="L33" s="242" t="s">
        <v>399</v>
      </c>
    </row>
    <row r="34" spans="2:12">
      <c r="B34" s="248" t="s">
        <v>26</v>
      </c>
      <c r="C34" s="250"/>
      <c r="D34" s="250"/>
      <c r="E34" s="236"/>
      <c r="F34" s="236"/>
      <c r="G34" s="236"/>
      <c r="H34" s="236"/>
      <c r="I34" s="236"/>
      <c r="J34" s="236"/>
      <c r="K34" s="236"/>
    </row>
    <row r="35" spans="2:12" ht="22.5">
      <c r="B35" s="248" t="s">
        <v>393</v>
      </c>
      <c r="C35" s="250">
        <v>231</v>
      </c>
      <c r="D35" s="250">
        <v>851</v>
      </c>
      <c r="E35" s="240">
        <f t="shared" ref="E35:E37" si="9">F35+G35+H35+I35+J35</f>
        <v>1362200</v>
      </c>
      <c r="F35" s="277">
        <v>1362200</v>
      </c>
      <c r="G35" s="277"/>
      <c r="H35" s="277"/>
      <c r="I35" s="277"/>
      <c r="J35" s="277"/>
      <c r="K35" s="277"/>
    </row>
    <row r="36" spans="2:12" ht="45">
      <c r="B36" s="248" t="s">
        <v>414</v>
      </c>
      <c r="C36" s="250">
        <v>232</v>
      </c>
      <c r="D36" s="250">
        <v>852</v>
      </c>
      <c r="E36" s="240">
        <f>SUM(G36)</f>
        <v>34800</v>
      </c>
      <c r="F36" s="277"/>
      <c r="G36" s="277">
        <v>34800</v>
      </c>
      <c r="H36" s="277"/>
      <c r="I36" s="277"/>
      <c r="J36" s="277"/>
      <c r="K36" s="277"/>
    </row>
    <row r="37" spans="2:12">
      <c r="B37" s="248" t="s">
        <v>394</v>
      </c>
      <c r="C37" s="250">
        <v>233</v>
      </c>
      <c r="D37" s="250">
        <v>853</v>
      </c>
      <c r="E37" s="240">
        <f t="shared" si="9"/>
        <v>40000</v>
      </c>
      <c r="F37" s="277"/>
      <c r="G37" s="277"/>
      <c r="H37" s="277"/>
      <c r="I37" s="277"/>
      <c r="J37" s="277">
        <v>40000</v>
      </c>
      <c r="K37" s="277"/>
    </row>
    <row r="38" spans="2:12" ht="19.5" customHeight="1">
      <c r="B38" s="244" t="s">
        <v>402</v>
      </c>
      <c r="C38" s="249">
        <v>240</v>
      </c>
      <c r="D38" s="249"/>
      <c r="E38" s="239">
        <f>F38+G38+H38+I38+J38</f>
        <v>0</v>
      </c>
      <c r="F38" s="278"/>
      <c r="G38" s="278"/>
      <c r="H38" s="278"/>
      <c r="I38" s="278"/>
      <c r="J38" s="278"/>
      <c r="K38" s="278"/>
      <c r="L38" s="242" t="s">
        <v>398</v>
      </c>
    </row>
    <row r="39" spans="2:12" hidden="1">
      <c r="B39" s="251"/>
      <c r="C39" s="252"/>
      <c r="D39" s="252"/>
      <c r="E39" s="237"/>
      <c r="F39" s="279"/>
      <c r="G39" s="279"/>
      <c r="H39" s="279"/>
      <c r="I39" s="279"/>
      <c r="J39" s="279"/>
      <c r="K39" s="279"/>
    </row>
    <row r="40" spans="2:12" ht="31.5">
      <c r="B40" s="253" t="s">
        <v>76</v>
      </c>
      <c r="C40" s="249">
        <v>250</v>
      </c>
      <c r="D40" s="249"/>
      <c r="E40" s="239">
        <f>F40+G40+H40+I40+J40</f>
        <v>0</v>
      </c>
      <c r="F40" s="280"/>
      <c r="G40" s="280"/>
      <c r="H40" s="280"/>
      <c r="I40" s="280"/>
      <c r="J40" s="280"/>
      <c r="K40" s="280"/>
    </row>
    <row r="41" spans="2:12" ht="21">
      <c r="B41" s="244" t="s">
        <v>77</v>
      </c>
      <c r="C41" s="249">
        <v>260</v>
      </c>
      <c r="D41" s="249" t="s">
        <v>61</v>
      </c>
      <c r="E41" s="239">
        <f>E42</f>
        <v>6556891.5</v>
      </c>
      <c r="F41" s="239">
        <f t="shared" ref="F41:K41" si="10">F42</f>
        <v>4067500</v>
      </c>
      <c r="G41" s="239">
        <f t="shared" si="10"/>
        <v>2418791.5</v>
      </c>
      <c r="H41" s="239">
        <f t="shared" si="10"/>
        <v>0</v>
      </c>
      <c r="I41" s="239">
        <f t="shared" si="10"/>
        <v>0</v>
      </c>
      <c r="J41" s="239">
        <f t="shared" si="10"/>
        <v>70600</v>
      </c>
      <c r="K41" s="239">
        <f t="shared" si="10"/>
        <v>0</v>
      </c>
      <c r="L41" s="242"/>
    </row>
    <row r="42" spans="2:12" ht="22.5">
      <c r="B42" s="248" t="s">
        <v>395</v>
      </c>
      <c r="C42" s="250">
        <v>261</v>
      </c>
      <c r="D42" s="250">
        <v>244</v>
      </c>
      <c r="E42" s="240">
        <f>F42+G42+H42+I42+J42</f>
        <v>6556891.5</v>
      </c>
      <c r="F42" s="277">
        <v>4067500</v>
      </c>
      <c r="G42" s="277">
        <v>2418791.5</v>
      </c>
      <c r="H42" s="277"/>
      <c r="I42" s="277"/>
      <c r="J42" s="277">
        <v>70600</v>
      </c>
      <c r="K42" s="277"/>
      <c r="L42" s="242" t="s">
        <v>397</v>
      </c>
    </row>
    <row r="43" spans="2:12" hidden="1">
      <c r="B43" s="254"/>
      <c r="C43" s="247"/>
      <c r="D43" s="247"/>
      <c r="E43" s="236"/>
      <c r="F43" s="277"/>
      <c r="G43" s="277"/>
      <c r="H43" s="277"/>
      <c r="I43" s="277"/>
      <c r="J43" s="277"/>
      <c r="K43" s="277"/>
    </row>
    <row r="44" spans="2:12" ht="21">
      <c r="B44" s="253" t="s">
        <v>78</v>
      </c>
      <c r="C44" s="249">
        <v>300</v>
      </c>
      <c r="D44" s="249" t="s">
        <v>61</v>
      </c>
      <c r="E44" s="239">
        <f>E46+E47</f>
        <v>0</v>
      </c>
      <c r="F44" s="239">
        <f t="shared" ref="F44:K44" si="11">F46+F47</f>
        <v>0</v>
      </c>
      <c r="G44" s="239">
        <f t="shared" si="11"/>
        <v>0</v>
      </c>
      <c r="H44" s="239">
        <f t="shared" si="11"/>
        <v>0</v>
      </c>
      <c r="I44" s="239">
        <f t="shared" si="11"/>
        <v>0</v>
      </c>
      <c r="J44" s="239">
        <f t="shared" si="11"/>
        <v>0</v>
      </c>
      <c r="K44" s="239">
        <f t="shared" si="11"/>
        <v>0</v>
      </c>
    </row>
    <row r="45" spans="2:12">
      <c r="B45" s="248" t="s">
        <v>26</v>
      </c>
      <c r="C45" s="255"/>
      <c r="D45" s="255"/>
      <c r="E45" s="238"/>
      <c r="F45" s="238"/>
      <c r="G45" s="238"/>
      <c r="H45" s="238"/>
      <c r="I45" s="238"/>
      <c r="J45" s="238"/>
      <c r="K45" s="238"/>
    </row>
    <row r="46" spans="2:12">
      <c r="B46" s="256" t="s">
        <v>79</v>
      </c>
      <c r="C46" s="250">
        <v>310</v>
      </c>
      <c r="D46" s="250"/>
      <c r="E46" s="240">
        <f t="shared" ref="E46:E47" si="12">F46+G46+H46+I46+J46</f>
        <v>0</v>
      </c>
      <c r="F46" s="236"/>
      <c r="G46" s="236"/>
      <c r="H46" s="236"/>
      <c r="I46" s="236"/>
      <c r="J46" s="236"/>
      <c r="K46" s="236"/>
    </row>
    <row r="47" spans="2:12">
      <c r="B47" s="256" t="s">
        <v>80</v>
      </c>
      <c r="C47" s="250">
        <v>320</v>
      </c>
      <c r="D47" s="250"/>
      <c r="E47" s="240">
        <f t="shared" si="12"/>
        <v>0</v>
      </c>
      <c r="F47" s="236"/>
      <c r="G47" s="236"/>
      <c r="H47" s="236"/>
      <c r="I47" s="236"/>
      <c r="J47" s="236"/>
      <c r="K47" s="236"/>
    </row>
    <row r="48" spans="2:12" ht="21">
      <c r="B48" s="253" t="s">
        <v>396</v>
      </c>
      <c r="C48" s="245">
        <v>400</v>
      </c>
      <c r="D48" s="245"/>
      <c r="E48" s="239">
        <f>E50+E51</f>
        <v>0</v>
      </c>
      <c r="F48" s="239">
        <f t="shared" ref="F48:K48" si="13">F50+F51</f>
        <v>0</v>
      </c>
      <c r="G48" s="239">
        <f t="shared" si="13"/>
        <v>0</v>
      </c>
      <c r="H48" s="239">
        <f t="shared" si="13"/>
        <v>0</v>
      </c>
      <c r="I48" s="239">
        <f t="shared" si="13"/>
        <v>0</v>
      </c>
      <c r="J48" s="239">
        <f t="shared" si="13"/>
        <v>0</v>
      </c>
      <c r="K48" s="239">
        <f t="shared" si="13"/>
        <v>0</v>
      </c>
    </row>
    <row r="49" spans="2:11">
      <c r="B49" s="248" t="s">
        <v>26</v>
      </c>
      <c r="C49" s="255"/>
      <c r="D49" s="255"/>
      <c r="E49" s="238"/>
      <c r="F49" s="238"/>
      <c r="G49" s="238"/>
      <c r="H49" s="238"/>
      <c r="I49" s="238"/>
      <c r="J49" s="238"/>
      <c r="K49" s="238"/>
    </row>
    <row r="50" spans="2:11">
      <c r="B50" s="256" t="s">
        <v>82</v>
      </c>
      <c r="C50" s="250">
        <v>410</v>
      </c>
      <c r="D50" s="250"/>
      <c r="E50" s="240">
        <f t="shared" ref="E50:E53" si="14">F50+G50+H50+I50+J50</f>
        <v>0</v>
      </c>
      <c r="F50" s="277"/>
      <c r="G50" s="277"/>
      <c r="H50" s="277"/>
      <c r="I50" s="277"/>
      <c r="J50" s="277"/>
      <c r="K50" s="277"/>
    </row>
    <row r="51" spans="2:11">
      <c r="B51" s="256" t="s">
        <v>83</v>
      </c>
      <c r="C51" s="250">
        <v>420</v>
      </c>
      <c r="D51" s="250"/>
      <c r="E51" s="240">
        <f t="shared" si="14"/>
        <v>0</v>
      </c>
      <c r="F51" s="277"/>
      <c r="G51" s="277"/>
      <c r="H51" s="277"/>
      <c r="I51" s="277"/>
      <c r="J51" s="277"/>
      <c r="K51" s="277"/>
    </row>
    <row r="52" spans="2:11" ht="21">
      <c r="B52" s="253" t="s">
        <v>84</v>
      </c>
      <c r="C52" s="245">
        <v>500</v>
      </c>
      <c r="D52" s="245" t="s">
        <v>61</v>
      </c>
      <c r="E52" s="239"/>
      <c r="F52" s="280"/>
      <c r="G52" s="280"/>
      <c r="H52" s="280"/>
      <c r="I52" s="280"/>
      <c r="J52" s="280"/>
      <c r="K52" s="280"/>
    </row>
    <row r="53" spans="2:11" ht="18" customHeight="1">
      <c r="B53" s="253" t="s">
        <v>85</v>
      </c>
      <c r="C53" s="245">
        <v>600</v>
      </c>
      <c r="D53" s="245" t="s">
        <v>61</v>
      </c>
      <c r="E53" s="239">
        <f t="shared" si="14"/>
        <v>0</v>
      </c>
      <c r="F53" s="235"/>
      <c r="G53" s="235"/>
      <c r="H53" s="235"/>
      <c r="I53" s="235"/>
      <c r="J53" s="235"/>
      <c r="K53" s="235"/>
    </row>
    <row r="54" spans="2:11" ht="25.5" customHeight="1">
      <c r="B54" s="215" t="s">
        <v>445</v>
      </c>
      <c r="C54" s="216" t="s">
        <v>427</v>
      </c>
    </row>
    <row r="55" spans="2:11" ht="30" customHeight="1">
      <c r="B55" s="222" t="s">
        <v>446</v>
      </c>
      <c r="C55" s="219" t="s">
        <v>428</v>
      </c>
      <c r="D55" s="219"/>
    </row>
    <row r="56" spans="2:11" ht="18.75" customHeight="1">
      <c r="B56" s="223"/>
    </row>
    <row r="57" spans="2:11" ht="17.25" customHeight="1">
      <c r="B57" s="328"/>
      <c r="C57" s="328"/>
      <c r="D57" s="293"/>
    </row>
    <row r="58" spans="2:11">
      <c r="B58" s="222"/>
      <c r="C58" s="219"/>
      <c r="D58" s="219"/>
    </row>
    <row r="59" spans="2:11">
      <c r="B59" s="222"/>
      <c r="C59" s="219"/>
      <c r="D59" s="219"/>
    </row>
    <row r="60" spans="2:11">
      <c r="B60" s="223"/>
    </row>
    <row r="61" spans="2:11">
      <c r="B61" s="223"/>
    </row>
    <row r="62" spans="2:11">
      <c r="B62" s="222"/>
      <c r="C62" s="219"/>
      <c r="D62" s="219"/>
    </row>
    <row r="63" spans="2:11">
      <c r="B63" s="222"/>
      <c r="C63" s="219"/>
      <c r="D63" s="219"/>
    </row>
    <row r="64" spans="2:11">
      <c r="B64" s="328"/>
      <c r="C64" s="328"/>
      <c r="D64" s="223"/>
    </row>
    <row r="65" spans="2:4">
      <c r="B65" s="218"/>
      <c r="C65" s="219"/>
      <c r="D65" s="219"/>
    </row>
    <row r="66" spans="2:4">
      <c r="B66" s="218"/>
      <c r="C66" s="219"/>
      <c r="D66" s="219"/>
    </row>
    <row r="67" spans="2:4">
      <c r="B67" s="218"/>
      <c r="C67" s="219"/>
      <c r="D67" s="219"/>
    </row>
    <row r="68" spans="2:4">
      <c r="B68" s="218"/>
      <c r="C68" s="219"/>
      <c r="D68" s="219"/>
    </row>
    <row r="69" spans="2:4" ht="15.75">
      <c r="B69" s="224"/>
      <c r="C69" s="225"/>
      <c r="D69" s="225"/>
    </row>
    <row r="70" spans="2:4">
      <c r="B70" s="218"/>
      <c r="C70" s="219"/>
      <c r="D70" s="219"/>
    </row>
  </sheetData>
  <mergeCells count="15">
    <mergeCell ref="B57:C57"/>
    <mergeCell ref="B64:C64"/>
    <mergeCell ref="B2:K2"/>
    <mergeCell ref="B3:K3"/>
    <mergeCell ref="B5:B8"/>
    <mergeCell ref="C5:C8"/>
    <mergeCell ref="D5:D8"/>
    <mergeCell ref="E5:K5"/>
    <mergeCell ref="E6:E8"/>
    <mergeCell ref="F6:K6"/>
    <mergeCell ref="F7:F8"/>
    <mergeCell ref="G7:G8"/>
    <mergeCell ref="H7:H8"/>
    <mergeCell ref="I7:I8"/>
    <mergeCell ref="J7:K7"/>
  </mergeCells>
  <pageMargins left="0.11811023622047245" right="0" top="0" bottom="0" header="0.31496062992125984" footer="0.31496062992125984"/>
  <pageSetup paperSize="9" scale="82" fitToHeight="0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topLeftCell="B1" workbookViewId="0">
      <selection activeCell="H20" sqref="H20"/>
    </sheetView>
  </sheetViews>
  <sheetFormatPr defaultRowHeight="15"/>
  <cols>
    <col min="1" max="1" width="10.85546875" style="215" hidden="1" customWidth="1"/>
    <col min="2" max="2" width="25.7109375" style="215" customWidth="1"/>
    <col min="3" max="4" width="7.140625" style="216" customWidth="1"/>
    <col min="5" max="5" width="10.7109375" style="215" customWidth="1"/>
    <col min="6" max="6" width="10.5703125" style="215" customWidth="1"/>
    <col min="7" max="7" width="9.85546875" style="215" customWidth="1"/>
    <col min="8" max="8" width="8" style="215" customWidth="1"/>
    <col min="9" max="9" width="8.140625" style="215" customWidth="1"/>
    <col min="10" max="10" width="9.140625" style="215"/>
    <col min="11" max="11" width="10.5703125" style="215" customWidth="1"/>
    <col min="12" max="13" width="9.7109375" style="215" bestFit="1" customWidth="1"/>
    <col min="14" max="16384" width="9.140625" style="215"/>
  </cols>
  <sheetData>
    <row r="1" spans="2:14">
      <c r="M1" s="217" t="s">
        <v>86</v>
      </c>
    </row>
    <row r="2" spans="2:14" ht="15.75">
      <c r="B2" s="329" t="s">
        <v>87</v>
      </c>
      <c r="C2" s="329"/>
      <c r="D2" s="329"/>
      <c r="E2" s="329"/>
      <c r="F2" s="329"/>
      <c r="G2" s="329"/>
      <c r="H2" s="329"/>
      <c r="I2" s="329"/>
      <c r="J2" s="329"/>
      <c r="K2" s="329"/>
    </row>
    <row r="3" spans="2:14" ht="15.75">
      <c r="B3" s="330" t="s">
        <v>385</v>
      </c>
      <c r="C3" s="330"/>
      <c r="D3" s="330"/>
      <c r="E3" s="330"/>
      <c r="F3" s="330"/>
      <c r="G3" s="330"/>
      <c r="H3" s="330"/>
      <c r="I3" s="330"/>
      <c r="J3" s="330"/>
      <c r="K3" s="330"/>
    </row>
    <row r="4" spans="2:14">
      <c r="B4" s="218"/>
      <c r="C4" s="219"/>
      <c r="D4" s="219"/>
    </row>
    <row r="5" spans="2:14" ht="21" customHeight="1">
      <c r="B5" s="331" t="s">
        <v>22</v>
      </c>
      <c r="C5" s="331" t="s">
        <v>48</v>
      </c>
      <c r="D5" s="331" t="s">
        <v>88</v>
      </c>
      <c r="E5" s="331" t="s">
        <v>89</v>
      </c>
      <c r="F5" s="331"/>
      <c r="G5" s="331"/>
      <c r="H5" s="331"/>
      <c r="I5" s="331"/>
      <c r="J5" s="331"/>
      <c r="K5" s="331"/>
      <c r="L5" s="331"/>
      <c r="M5" s="331"/>
    </row>
    <row r="6" spans="2:14" ht="21" customHeight="1">
      <c r="B6" s="331"/>
      <c r="C6" s="331"/>
      <c r="D6" s="331"/>
      <c r="E6" s="331" t="s">
        <v>90</v>
      </c>
      <c r="F6" s="331"/>
      <c r="G6" s="331"/>
      <c r="H6" s="331" t="s">
        <v>28</v>
      </c>
      <c r="I6" s="331"/>
      <c r="J6" s="331"/>
      <c r="K6" s="331"/>
      <c r="L6" s="331"/>
      <c r="M6" s="331"/>
    </row>
    <row r="7" spans="2:14" ht="56.25" customHeight="1">
      <c r="B7" s="331"/>
      <c r="C7" s="331"/>
      <c r="D7" s="331"/>
      <c r="E7" s="331"/>
      <c r="F7" s="331"/>
      <c r="G7" s="331"/>
      <c r="H7" s="331" t="s">
        <v>91</v>
      </c>
      <c r="I7" s="331"/>
      <c r="J7" s="331"/>
      <c r="K7" s="331" t="s">
        <v>92</v>
      </c>
      <c r="L7" s="331"/>
      <c r="M7" s="331"/>
    </row>
    <row r="8" spans="2:14" ht="61.5" customHeight="1">
      <c r="B8" s="331"/>
      <c r="C8" s="331"/>
      <c r="D8" s="331"/>
      <c r="E8" s="52" t="s">
        <v>382</v>
      </c>
      <c r="F8" s="52" t="s">
        <v>383</v>
      </c>
      <c r="G8" s="52" t="s">
        <v>384</v>
      </c>
      <c r="H8" s="52" t="s">
        <v>382</v>
      </c>
      <c r="I8" s="52" t="s">
        <v>383</v>
      </c>
      <c r="J8" s="52" t="s">
        <v>384</v>
      </c>
      <c r="K8" s="52" t="s">
        <v>382</v>
      </c>
      <c r="L8" s="52" t="s">
        <v>383</v>
      </c>
      <c r="M8" s="52" t="s">
        <v>384</v>
      </c>
    </row>
    <row r="9" spans="2:14">
      <c r="B9" s="294">
        <v>1</v>
      </c>
      <c r="C9" s="294">
        <v>2</v>
      </c>
      <c r="D9" s="294">
        <v>3</v>
      </c>
      <c r="E9" s="294">
        <v>4</v>
      </c>
      <c r="F9" s="294">
        <v>5</v>
      </c>
      <c r="G9" s="294">
        <v>6</v>
      </c>
      <c r="H9" s="294">
        <v>7</v>
      </c>
      <c r="I9" s="294">
        <v>8</v>
      </c>
      <c r="J9" s="51">
        <v>9</v>
      </c>
      <c r="K9" s="294">
        <v>10</v>
      </c>
      <c r="L9" s="220">
        <v>11</v>
      </c>
      <c r="M9" s="220">
        <v>12</v>
      </c>
    </row>
    <row r="10" spans="2:14" ht="30" customHeight="1">
      <c r="B10" s="300" t="s">
        <v>93</v>
      </c>
      <c r="C10" s="86" t="s">
        <v>94</v>
      </c>
      <c r="D10" s="56" t="s">
        <v>61</v>
      </c>
      <c r="E10" s="257">
        <f>SUM(E14+E12)</f>
        <v>6556891.5</v>
      </c>
      <c r="F10" s="257">
        <f>SUM(F14)</f>
        <v>4112900</v>
      </c>
      <c r="G10" s="257">
        <f>SUM(G14)</f>
        <v>4112900</v>
      </c>
      <c r="H10" s="229"/>
      <c r="I10" s="229">
        <v>0</v>
      </c>
      <c r="J10" s="229">
        <v>0</v>
      </c>
      <c r="K10" s="229">
        <f>SUM(E10)</f>
        <v>6556891.5</v>
      </c>
      <c r="L10" s="230">
        <v>0</v>
      </c>
      <c r="M10" s="230">
        <v>0</v>
      </c>
      <c r="N10" s="242" t="s">
        <v>405</v>
      </c>
    </row>
    <row r="11" spans="2:14">
      <c r="B11" s="51" t="s">
        <v>28</v>
      </c>
      <c r="C11" s="294"/>
      <c r="D11" s="294"/>
      <c r="E11" s="233"/>
      <c r="F11" s="233"/>
      <c r="G11" s="233"/>
      <c r="H11" s="231"/>
      <c r="I11" s="231"/>
      <c r="J11" s="231"/>
      <c r="K11" s="231"/>
      <c r="L11" s="232"/>
      <c r="M11" s="232"/>
    </row>
    <row r="12" spans="2:14" ht="39.75" customHeight="1">
      <c r="B12" s="52" t="s">
        <v>95</v>
      </c>
      <c r="C12" s="294">
        <v>1001</v>
      </c>
      <c r="D12" s="294" t="s">
        <v>61</v>
      </c>
      <c r="E12" s="258">
        <v>1513704.03</v>
      </c>
      <c r="F12" s="258">
        <f t="shared" ref="F12:G12" si="0">I12+L12</f>
        <v>0</v>
      </c>
      <c r="G12" s="258">
        <f t="shared" si="0"/>
        <v>0</v>
      </c>
      <c r="H12" s="231"/>
      <c r="I12" s="231">
        <v>0</v>
      </c>
      <c r="J12" s="231">
        <v>0</v>
      </c>
      <c r="K12" s="231">
        <f>SUM(E12)</f>
        <v>1513704.03</v>
      </c>
      <c r="L12" s="232">
        <v>0</v>
      </c>
      <c r="M12" s="232">
        <v>0</v>
      </c>
      <c r="N12" s="242" t="s">
        <v>407</v>
      </c>
    </row>
    <row r="13" spans="2:14">
      <c r="B13" s="51"/>
      <c r="C13" s="294"/>
      <c r="D13" s="294"/>
      <c r="E13" s="233"/>
      <c r="F13" s="233"/>
      <c r="G13" s="233"/>
      <c r="H13" s="231"/>
      <c r="I13" s="231"/>
      <c r="J13" s="231"/>
      <c r="K13" s="231"/>
      <c r="L13" s="232"/>
      <c r="M13" s="232"/>
    </row>
    <row r="14" spans="2:14" ht="29.25" customHeight="1">
      <c r="B14" s="52" t="s">
        <v>406</v>
      </c>
      <c r="C14" s="294">
        <v>2001</v>
      </c>
      <c r="D14" s="282" t="s">
        <v>408</v>
      </c>
      <c r="E14" s="258">
        <v>5043187.47</v>
      </c>
      <c r="F14" s="258">
        <v>4112900</v>
      </c>
      <c r="G14" s="258">
        <v>4112900</v>
      </c>
      <c r="H14" s="231"/>
      <c r="I14" s="231">
        <v>0</v>
      </c>
      <c r="J14" s="231">
        <v>0</v>
      </c>
      <c r="K14" s="231">
        <f>SUM(E14)</f>
        <v>5043187.47</v>
      </c>
      <c r="L14" s="232">
        <v>4112900</v>
      </c>
      <c r="M14" s="232">
        <v>4112900</v>
      </c>
    </row>
    <row r="15" spans="2:14">
      <c r="B15" s="52"/>
      <c r="C15" s="294"/>
      <c r="D15" s="297"/>
      <c r="E15" s="233"/>
      <c r="F15" s="233"/>
      <c r="G15" s="233"/>
      <c r="H15" s="231"/>
      <c r="I15" s="231"/>
      <c r="J15" s="231"/>
      <c r="K15" s="231"/>
      <c r="L15" s="232"/>
      <c r="M15" s="232"/>
    </row>
    <row r="17" spans="2:4">
      <c r="B17" s="221"/>
    </row>
    <row r="18" spans="2:4">
      <c r="B18" s="293" t="s">
        <v>447</v>
      </c>
      <c r="D18" s="299" t="s">
        <v>427</v>
      </c>
    </row>
    <row r="19" spans="2:4">
      <c r="B19" s="222"/>
      <c r="C19" s="219"/>
      <c r="D19" s="219"/>
    </row>
    <row r="20" spans="2:4">
      <c r="B20" s="222" t="s">
        <v>446</v>
      </c>
      <c r="C20" s="219"/>
      <c r="D20" s="219" t="s">
        <v>428</v>
      </c>
    </row>
    <row r="21" spans="2:4">
      <c r="B21" s="328"/>
      <c r="C21" s="328"/>
      <c r="D21" s="221"/>
    </row>
    <row r="22" spans="2:4">
      <c r="B22" s="218"/>
      <c r="C22" s="219"/>
      <c r="D22" s="219"/>
    </row>
    <row r="23" spans="2:4">
      <c r="B23" s="218"/>
      <c r="C23" s="219"/>
      <c r="D23" s="219"/>
    </row>
    <row r="24" spans="2:4">
      <c r="B24" s="218"/>
      <c r="C24" s="219"/>
      <c r="D24" s="219"/>
    </row>
    <row r="25" spans="2:4">
      <c r="B25" s="218"/>
      <c r="C25" s="219"/>
      <c r="D25" s="219"/>
    </row>
    <row r="26" spans="2:4" ht="15.75">
      <c r="B26" s="224"/>
      <c r="C26" s="225"/>
      <c r="D26" s="225"/>
    </row>
    <row r="27" spans="2:4">
      <c r="B27" s="218"/>
      <c r="C27" s="219"/>
      <c r="D27" s="219"/>
    </row>
  </sheetData>
  <mergeCells count="11">
    <mergeCell ref="B21:C21"/>
    <mergeCell ref="B2:K2"/>
    <mergeCell ref="B3:K3"/>
    <mergeCell ref="B5:B8"/>
    <mergeCell ref="C5:C8"/>
    <mergeCell ref="D5:D8"/>
    <mergeCell ref="E5:M5"/>
    <mergeCell ref="E6:G7"/>
    <mergeCell ref="H6:M6"/>
    <mergeCell ref="H7:J7"/>
    <mergeCell ref="K7:M7"/>
  </mergeCells>
  <hyperlinks>
    <hyperlink ref="B22" r:id="rId1" display="garantf1://3000000.0/"/>
    <hyperlink ref="B72" r:id="rId2" display="garantf1://3000000.0/"/>
  </hyperlinks>
  <pageMargins left="0.11811023622047245" right="0" top="0" bottom="0" header="0.31496062992125984" footer="0.31496062992125984"/>
  <pageSetup paperSize="9" scale="65" orientation="portrait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K19"/>
  <sheetViews>
    <sheetView workbookViewId="0">
      <selection activeCell="M23" sqref="M23"/>
    </sheetView>
  </sheetViews>
  <sheetFormatPr defaultRowHeight="15"/>
  <cols>
    <col min="2" max="2" width="29.85546875" customWidth="1"/>
    <col min="4" max="4" width="24.85546875" customWidth="1"/>
  </cols>
  <sheetData>
    <row r="1" spans="2:11">
      <c r="D1" s="20" t="s">
        <v>96</v>
      </c>
    </row>
    <row r="2" spans="2:11" ht="33.75" customHeight="1">
      <c r="B2" s="340" t="s">
        <v>97</v>
      </c>
      <c r="C2" s="340"/>
      <c r="D2" s="340"/>
      <c r="E2" s="87"/>
      <c r="F2" s="87"/>
      <c r="G2" s="87"/>
      <c r="H2" s="87"/>
      <c r="I2" s="87"/>
      <c r="J2" s="87"/>
      <c r="K2" s="3"/>
    </row>
    <row r="3" spans="2:11" ht="15.75">
      <c r="B3" s="341" t="s">
        <v>386</v>
      </c>
      <c r="C3" s="341"/>
      <c r="D3" s="341"/>
      <c r="E3" s="87"/>
      <c r="F3" s="87"/>
      <c r="G3" s="87"/>
      <c r="H3" s="87"/>
      <c r="I3" s="87"/>
      <c r="J3" s="87"/>
      <c r="K3" s="87"/>
    </row>
    <row r="4" spans="2:11" ht="15.75">
      <c r="B4" s="307" t="s">
        <v>98</v>
      </c>
      <c r="C4" s="307"/>
      <c r="D4" s="307"/>
      <c r="E4" s="88"/>
      <c r="F4" s="88"/>
      <c r="G4" s="88"/>
      <c r="H4" s="3"/>
      <c r="I4" s="3"/>
      <c r="J4" s="3"/>
      <c r="K4" s="3"/>
    </row>
    <row r="5" spans="2:11" ht="15.75">
      <c r="B5" s="85"/>
      <c r="C5" s="85"/>
      <c r="D5" s="85"/>
      <c r="E5" s="88"/>
      <c r="F5" s="88"/>
      <c r="G5" s="88"/>
      <c r="H5" s="3"/>
      <c r="I5" s="3"/>
      <c r="J5" s="3"/>
      <c r="K5" s="3"/>
    </row>
    <row r="6" spans="2:11" ht="60">
      <c r="B6" s="89" t="s">
        <v>22</v>
      </c>
      <c r="C6" s="89" t="s">
        <v>99</v>
      </c>
      <c r="D6" s="89" t="s">
        <v>100</v>
      </c>
    </row>
    <row r="7" spans="2:11">
      <c r="B7" s="90">
        <v>1</v>
      </c>
      <c r="C7" s="89">
        <v>2</v>
      </c>
      <c r="D7" s="89">
        <v>3</v>
      </c>
    </row>
    <row r="8" spans="2:11">
      <c r="B8" s="91" t="s">
        <v>84</v>
      </c>
      <c r="C8" s="92" t="s">
        <v>101</v>
      </c>
      <c r="D8" s="234">
        <v>0</v>
      </c>
    </row>
    <row r="9" spans="2:11">
      <c r="B9" s="91" t="s">
        <v>85</v>
      </c>
      <c r="C9" s="92" t="s">
        <v>102</v>
      </c>
      <c r="D9" s="234">
        <v>0</v>
      </c>
    </row>
    <row r="10" spans="2:11">
      <c r="B10" s="91" t="s">
        <v>103</v>
      </c>
      <c r="C10" s="92" t="s">
        <v>104</v>
      </c>
      <c r="D10" s="234">
        <v>0</v>
      </c>
    </row>
    <row r="11" spans="2:11">
      <c r="B11" s="91"/>
      <c r="C11" s="92"/>
      <c r="D11" s="234"/>
    </row>
    <row r="12" spans="2:11">
      <c r="B12" s="91" t="s">
        <v>105</v>
      </c>
      <c r="C12" s="92" t="s">
        <v>106</v>
      </c>
      <c r="D12" s="234">
        <v>0</v>
      </c>
    </row>
    <row r="13" spans="2:11">
      <c r="B13" s="59"/>
      <c r="C13" s="93"/>
      <c r="D13" s="234"/>
    </row>
    <row r="16" spans="2:11">
      <c r="B16" t="s">
        <v>447</v>
      </c>
      <c r="D16" t="s">
        <v>427</v>
      </c>
    </row>
    <row r="19" spans="2:4">
      <c r="B19" t="s">
        <v>446</v>
      </c>
      <c r="D19" t="s">
        <v>428</v>
      </c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K25"/>
  <sheetViews>
    <sheetView workbookViewId="0">
      <selection activeCell="E20" sqref="E20"/>
    </sheetView>
  </sheetViews>
  <sheetFormatPr defaultRowHeight="15"/>
  <cols>
    <col min="2" max="2" width="29.85546875" customWidth="1"/>
    <col min="4" max="4" width="24.85546875" customWidth="1"/>
  </cols>
  <sheetData>
    <row r="1" spans="2:11">
      <c r="D1" s="20" t="s">
        <v>107</v>
      </c>
    </row>
    <row r="2" spans="2:11" ht="15.75">
      <c r="B2" s="342"/>
      <c r="C2" s="342"/>
      <c r="D2" s="342"/>
      <c r="E2" s="87"/>
      <c r="F2" s="87"/>
      <c r="G2" s="87"/>
      <c r="H2" s="87"/>
      <c r="I2" s="87"/>
      <c r="J2" s="87"/>
      <c r="K2" s="87"/>
    </row>
    <row r="3" spans="2:11" ht="15.75">
      <c r="B3" s="307" t="s">
        <v>108</v>
      </c>
      <c r="C3" s="307"/>
      <c r="D3" s="307"/>
      <c r="E3" s="88"/>
      <c r="F3" s="88"/>
      <c r="G3" s="88"/>
      <c r="H3" s="3"/>
      <c r="I3" s="3"/>
      <c r="J3" s="3"/>
      <c r="K3" s="3"/>
    </row>
    <row r="4" spans="2:11" ht="15.75">
      <c r="B4" s="85"/>
      <c r="C4" s="85"/>
      <c r="D4" s="85"/>
      <c r="E4" s="88"/>
      <c r="F4" s="88"/>
      <c r="G4" s="88"/>
      <c r="H4" s="3"/>
      <c r="I4" s="3"/>
      <c r="J4" s="3"/>
      <c r="K4" s="3"/>
    </row>
    <row r="5" spans="2:11" ht="30">
      <c r="B5" s="89" t="s">
        <v>22</v>
      </c>
      <c r="C5" s="89" t="s">
        <v>99</v>
      </c>
      <c r="D5" s="89" t="s">
        <v>109</v>
      </c>
    </row>
    <row r="6" spans="2:11">
      <c r="B6" s="90">
        <v>1</v>
      </c>
      <c r="C6" s="89">
        <v>2</v>
      </c>
      <c r="D6" s="89">
        <v>3</v>
      </c>
    </row>
    <row r="7" spans="2:11">
      <c r="B7" s="94" t="s">
        <v>110</v>
      </c>
      <c r="C7" s="95" t="s">
        <v>101</v>
      </c>
      <c r="D7" s="210">
        <v>0</v>
      </c>
    </row>
    <row r="8" spans="2:11" ht="72.75">
      <c r="B8" s="94" t="s">
        <v>111</v>
      </c>
      <c r="C8" s="95" t="s">
        <v>102</v>
      </c>
      <c r="D8" s="210">
        <v>0</v>
      </c>
    </row>
    <row r="9" spans="2:11" ht="24">
      <c r="B9" s="96" t="s">
        <v>112</v>
      </c>
      <c r="C9" s="95" t="s">
        <v>104</v>
      </c>
      <c r="D9" s="210">
        <v>0</v>
      </c>
    </row>
    <row r="13" spans="2:11">
      <c r="B13" s="83" t="s">
        <v>447</v>
      </c>
      <c r="C13" s="1"/>
      <c r="D13" t="s">
        <v>427</v>
      </c>
    </row>
    <row r="14" spans="2:11">
      <c r="B14" s="83" t="s">
        <v>114</v>
      </c>
      <c r="C14" s="1"/>
    </row>
    <row r="15" spans="2:11">
      <c r="B15" s="83" t="s">
        <v>115</v>
      </c>
      <c r="C15" s="1"/>
    </row>
    <row r="16" spans="2:11">
      <c r="B16" s="84"/>
      <c r="C16" s="16"/>
    </row>
    <row r="17" spans="2:4">
      <c r="B17" s="84"/>
      <c r="C17" s="16"/>
    </row>
    <row r="18" spans="2:4">
      <c r="B18" s="343" t="s">
        <v>116</v>
      </c>
      <c r="C18" s="343"/>
      <c r="D18" t="s">
        <v>428</v>
      </c>
    </row>
    <row r="19" spans="2:4">
      <c r="B19" s="83" t="s">
        <v>117</v>
      </c>
      <c r="C19" s="1"/>
    </row>
    <row r="20" spans="2:4">
      <c r="B20" s="83" t="s">
        <v>118</v>
      </c>
      <c r="C20" s="1"/>
    </row>
    <row r="21" spans="2:4">
      <c r="B21" s="84"/>
      <c r="C21" s="16"/>
    </row>
    <row r="22" spans="2:4">
      <c r="B22" s="84"/>
      <c r="C22" s="16"/>
    </row>
    <row r="23" spans="2:4">
      <c r="B23" s="83" t="s">
        <v>119</v>
      </c>
      <c r="C23" s="1"/>
      <c r="D23" t="s">
        <v>428</v>
      </c>
    </row>
    <row r="24" spans="2:4">
      <c r="B24" s="83" t="s">
        <v>120</v>
      </c>
      <c r="C24" s="1"/>
    </row>
    <row r="25" spans="2:4">
      <c r="B25" s="343"/>
      <c r="C25" s="343"/>
    </row>
  </sheetData>
  <mergeCells count="4">
    <mergeCell ref="B2:D2"/>
    <mergeCell ref="B3:D3"/>
    <mergeCell ref="B18:C18"/>
    <mergeCell ref="B25:C2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35"/>
  <sheetViews>
    <sheetView topLeftCell="B5" workbookViewId="0">
      <selection activeCell="J82" sqref="J82"/>
    </sheetView>
  </sheetViews>
  <sheetFormatPr defaultRowHeight="15"/>
  <cols>
    <col min="1" max="1" width="10.85546875" hidden="1" customWidth="1"/>
    <col min="2" max="2" width="27.7109375" customWidth="1"/>
    <col min="3" max="3" width="7.140625" style="16" customWidth="1"/>
    <col min="4" max="4" width="10.7109375" customWidth="1"/>
    <col min="5" max="5" width="10.5703125" customWidth="1"/>
    <col min="6" max="8" width="10.42578125" customWidth="1"/>
    <col min="9" max="9" width="10.42578125" bestFit="1" customWidth="1"/>
    <col min="10" max="10" width="11.5703125" customWidth="1"/>
    <col min="11" max="11" width="10.28515625" customWidth="1"/>
    <col min="12" max="12" width="10.42578125" bestFit="1" customWidth="1"/>
  </cols>
  <sheetData>
    <row r="1" spans="2:13" ht="93.75" customHeight="1">
      <c r="J1" s="344"/>
      <c r="K1" s="344"/>
      <c r="L1" s="344"/>
    </row>
    <row r="2" spans="2:13" ht="21" customHeight="1">
      <c r="J2" s="97"/>
      <c r="K2" s="97"/>
      <c r="L2" s="97"/>
    </row>
    <row r="3" spans="2:13" ht="15.75" customHeight="1">
      <c r="B3" s="345" t="s">
        <v>121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2:13" ht="15.7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2:13" ht="15.75">
      <c r="B5" s="99" t="s">
        <v>122</v>
      </c>
      <c r="C5" s="346" t="s">
        <v>420</v>
      </c>
      <c r="D5" s="346"/>
      <c r="E5" s="346"/>
      <c r="F5" s="346"/>
      <c r="G5" s="346"/>
      <c r="H5" s="346"/>
      <c r="I5" s="346"/>
      <c r="J5" s="346"/>
      <c r="K5" s="346"/>
      <c r="L5" s="346"/>
    </row>
    <row r="6" spans="2:13">
      <c r="B6" s="99" t="s">
        <v>123</v>
      </c>
      <c r="C6" s="100"/>
      <c r="D6" s="101" t="s">
        <v>416</v>
      </c>
      <c r="E6" s="101"/>
      <c r="F6" s="101"/>
      <c r="G6" s="102"/>
      <c r="H6" s="102"/>
      <c r="I6" s="102"/>
      <c r="J6" s="102"/>
      <c r="K6" s="102"/>
      <c r="L6" s="102"/>
    </row>
    <row r="7" spans="2:13">
      <c r="B7" s="99" t="s">
        <v>124</v>
      </c>
      <c r="C7" s="100"/>
      <c r="D7" s="101" t="s">
        <v>415</v>
      </c>
      <c r="E7" s="101"/>
      <c r="F7" s="101"/>
      <c r="G7" s="102"/>
      <c r="H7" s="102"/>
      <c r="I7" s="102"/>
      <c r="J7" s="102"/>
      <c r="K7" s="102"/>
      <c r="L7" s="102"/>
    </row>
    <row r="8" spans="2:13">
      <c r="B8" s="103"/>
      <c r="C8" s="104"/>
      <c r="D8" s="49"/>
      <c r="E8" s="105"/>
      <c r="F8" s="105"/>
    </row>
    <row r="9" spans="2:13" ht="21" customHeight="1">
      <c r="B9" s="331" t="s">
        <v>22</v>
      </c>
      <c r="C9" s="332" t="s">
        <v>125</v>
      </c>
      <c r="D9" s="332" t="s">
        <v>417</v>
      </c>
      <c r="E9" s="331" t="s">
        <v>52</v>
      </c>
      <c r="F9" s="331"/>
      <c r="G9" s="332" t="s">
        <v>418</v>
      </c>
      <c r="H9" s="331" t="s">
        <v>52</v>
      </c>
      <c r="I9" s="331"/>
      <c r="J9" s="331" t="s">
        <v>419</v>
      </c>
      <c r="K9" s="331" t="s">
        <v>52</v>
      </c>
      <c r="L9" s="331"/>
      <c r="M9" s="206"/>
    </row>
    <row r="10" spans="2:13" ht="90">
      <c r="B10" s="331"/>
      <c r="C10" s="334"/>
      <c r="D10" s="334"/>
      <c r="E10" s="53" t="s">
        <v>127</v>
      </c>
      <c r="F10" s="53" t="s">
        <v>128</v>
      </c>
      <c r="G10" s="334"/>
      <c r="H10" s="53" t="s">
        <v>127</v>
      </c>
      <c r="I10" s="51" t="s">
        <v>128</v>
      </c>
      <c r="J10" s="331"/>
      <c r="K10" s="53" t="s">
        <v>127</v>
      </c>
      <c r="L10" s="53" t="s">
        <v>128</v>
      </c>
      <c r="M10" s="207"/>
    </row>
    <row r="11" spans="2:13">
      <c r="B11" s="106" t="s">
        <v>103</v>
      </c>
      <c r="C11" s="107" t="s">
        <v>61</v>
      </c>
      <c r="D11" s="259">
        <f t="shared" ref="D11:L11" si="0">D25</f>
        <v>5910700</v>
      </c>
      <c r="E11" s="259">
        <f t="shared" si="0"/>
        <v>5910700</v>
      </c>
      <c r="F11" s="259">
        <f t="shared" si="0"/>
        <v>0</v>
      </c>
      <c r="G11" s="259">
        <f t="shared" si="0"/>
        <v>6723500</v>
      </c>
      <c r="H11" s="259">
        <f t="shared" si="0"/>
        <v>6723500</v>
      </c>
      <c r="I11" s="259">
        <f t="shared" si="0"/>
        <v>0</v>
      </c>
      <c r="J11" s="259">
        <f t="shared" si="0"/>
        <v>6723500</v>
      </c>
      <c r="K11" s="259">
        <f t="shared" si="0"/>
        <v>6723500</v>
      </c>
      <c r="L11" s="259">
        <f t="shared" si="0"/>
        <v>0</v>
      </c>
      <c r="M11" s="205"/>
    </row>
    <row r="12" spans="2:13" ht="27" hidden="1" customHeight="1">
      <c r="B12" s="108" t="s">
        <v>129</v>
      </c>
      <c r="C12" s="109" t="s">
        <v>61</v>
      </c>
      <c r="D12" s="260"/>
      <c r="E12" s="260"/>
      <c r="F12" s="260"/>
      <c r="G12" s="260"/>
      <c r="H12" s="260"/>
      <c r="I12" s="260"/>
      <c r="J12" s="260"/>
      <c r="K12" s="260"/>
      <c r="L12" s="260"/>
    </row>
    <row r="13" spans="2:13" hidden="1">
      <c r="B13" s="110" t="s">
        <v>130</v>
      </c>
      <c r="C13" s="60" t="s">
        <v>61</v>
      </c>
      <c r="D13" s="261"/>
      <c r="E13" s="261"/>
      <c r="F13" s="261"/>
      <c r="G13" s="261"/>
      <c r="H13" s="261"/>
      <c r="I13" s="261"/>
      <c r="J13" s="261"/>
      <c r="K13" s="261"/>
      <c r="L13" s="261"/>
    </row>
    <row r="14" spans="2:13" hidden="1">
      <c r="B14" s="110" t="s">
        <v>131</v>
      </c>
      <c r="C14" s="53" t="s">
        <v>61</v>
      </c>
      <c r="D14" s="261"/>
      <c r="E14" s="261"/>
      <c r="F14" s="261"/>
      <c r="G14" s="261"/>
      <c r="H14" s="261"/>
      <c r="I14" s="261"/>
      <c r="J14" s="261"/>
      <c r="K14" s="261"/>
      <c r="L14" s="261"/>
    </row>
    <row r="15" spans="2:13" ht="84" hidden="1">
      <c r="B15" s="110" t="s">
        <v>132</v>
      </c>
      <c r="C15" s="60" t="s">
        <v>61</v>
      </c>
      <c r="D15" s="261">
        <f>D17+D18</f>
        <v>0</v>
      </c>
      <c r="E15" s="261">
        <f t="shared" ref="E15:L15" si="1">E17+E18</f>
        <v>0</v>
      </c>
      <c r="F15" s="261">
        <f t="shared" si="1"/>
        <v>0</v>
      </c>
      <c r="G15" s="261">
        <f t="shared" si="1"/>
        <v>0</v>
      </c>
      <c r="H15" s="261">
        <f t="shared" si="1"/>
        <v>0</v>
      </c>
      <c r="I15" s="261">
        <f t="shared" si="1"/>
        <v>0</v>
      </c>
      <c r="J15" s="261">
        <f t="shared" si="1"/>
        <v>0</v>
      </c>
      <c r="K15" s="261">
        <f t="shared" si="1"/>
        <v>0</v>
      </c>
      <c r="L15" s="261">
        <f t="shared" si="1"/>
        <v>0</v>
      </c>
    </row>
    <row r="16" spans="2:13" hidden="1">
      <c r="B16" s="51" t="s">
        <v>28</v>
      </c>
      <c r="C16" s="53" t="s">
        <v>61</v>
      </c>
      <c r="D16" s="261"/>
      <c r="E16" s="261"/>
      <c r="F16" s="261"/>
      <c r="G16" s="261"/>
      <c r="H16" s="261"/>
      <c r="I16" s="261"/>
      <c r="J16" s="261"/>
      <c r="K16" s="261"/>
      <c r="L16" s="261"/>
    </row>
    <row r="17" spans="2:13" hidden="1">
      <c r="B17" s="51" t="s">
        <v>133</v>
      </c>
      <c r="C17" s="53" t="s">
        <v>61</v>
      </c>
      <c r="D17" s="261"/>
      <c r="E17" s="261"/>
      <c r="F17" s="261"/>
      <c r="G17" s="261"/>
      <c r="H17" s="261"/>
      <c r="I17" s="261"/>
      <c r="J17" s="261"/>
      <c r="K17" s="261"/>
      <c r="L17" s="261"/>
    </row>
    <row r="18" spans="2:13" hidden="1">
      <c r="B18" s="51" t="s">
        <v>134</v>
      </c>
      <c r="C18" s="53" t="s">
        <v>61</v>
      </c>
      <c r="D18" s="261"/>
      <c r="E18" s="261"/>
      <c r="F18" s="261"/>
      <c r="G18" s="261"/>
      <c r="H18" s="261"/>
      <c r="I18" s="261"/>
      <c r="J18" s="261"/>
      <c r="K18" s="261"/>
      <c r="L18" s="261"/>
    </row>
    <row r="19" spans="2:13" hidden="1">
      <c r="B19" s="51"/>
      <c r="C19" s="53" t="s">
        <v>61</v>
      </c>
      <c r="D19" s="261"/>
      <c r="E19" s="261"/>
      <c r="F19" s="261"/>
      <c r="G19" s="261"/>
      <c r="H19" s="261"/>
      <c r="I19" s="261"/>
      <c r="J19" s="261"/>
      <c r="K19" s="261"/>
      <c r="L19" s="261"/>
    </row>
    <row r="20" spans="2:13" ht="21" hidden="1">
      <c r="B20" s="110" t="s">
        <v>135</v>
      </c>
      <c r="C20" s="60" t="s">
        <v>61</v>
      </c>
      <c r="D20" s="261"/>
      <c r="E20" s="261"/>
      <c r="F20" s="261"/>
      <c r="G20" s="261"/>
      <c r="H20" s="261"/>
      <c r="I20" s="261"/>
      <c r="J20" s="261"/>
      <c r="K20" s="261"/>
      <c r="L20" s="261"/>
    </row>
    <row r="21" spans="2:13" hidden="1">
      <c r="B21" s="51" t="s">
        <v>28</v>
      </c>
      <c r="C21" s="53" t="s">
        <v>61</v>
      </c>
      <c r="D21" s="261"/>
      <c r="E21" s="261"/>
      <c r="F21" s="261"/>
      <c r="G21" s="261"/>
      <c r="H21" s="261"/>
      <c r="I21" s="261"/>
      <c r="J21" s="261"/>
      <c r="K21" s="261"/>
      <c r="L21" s="261"/>
    </row>
    <row r="22" spans="2:13" hidden="1">
      <c r="B22" s="51"/>
      <c r="C22" s="53"/>
      <c r="D22" s="261"/>
      <c r="E22" s="261"/>
      <c r="F22" s="261"/>
      <c r="G22" s="261"/>
      <c r="H22" s="261"/>
      <c r="I22" s="261"/>
      <c r="J22" s="261"/>
      <c r="K22" s="261"/>
      <c r="L22" s="261"/>
    </row>
    <row r="23" spans="2:13" ht="21" hidden="1">
      <c r="B23" s="110" t="s">
        <v>136</v>
      </c>
      <c r="C23" s="53" t="s">
        <v>61</v>
      </c>
      <c r="D23" s="261"/>
      <c r="E23" s="261"/>
      <c r="F23" s="261"/>
      <c r="G23" s="261"/>
      <c r="H23" s="261"/>
      <c r="I23" s="261"/>
      <c r="J23" s="261"/>
      <c r="K23" s="261"/>
      <c r="L23" s="261"/>
    </row>
    <row r="24" spans="2:13" ht="22.5" hidden="1">
      <c r="B24" s="51" t="s">
        <v>137</v>
      </c>
      <c r="C24" s="53" t="s">
        <v>61</v>
      </c>
      <c r="D24" s="261"/>
      <c r="E24" s="261"/>
      <c r="F24" s="261"/>
      <c r="G24" s="261"/>
      <c r="H24" s="261"/>
      <c r="I24" s="261"/>
      <c r="J24" s="261"/>
      <c r="K24" s="261"/>
      <c r="L24" s="261"/>
    </row>
    <row r="25" spans="2:13">
      <c r="B25" s="55" t="s">
        <v>138</v>
      </c>
      <c r="C25" s="56">
        <v>900</v>
      </c>
      <c r="D25" s="262">
        <f t="shared" ref="D25:L25" si="2">D27+D34+D87+D91+D97</f>
        <v>5910700</v>
      </c>
      <c r="E25" s="262">
        <f t="shared" si="2"/>
        <v>5910700</v>
      </c>
      <c r="F25" s="262">
        <f t="shared" si="2"/>
        <v>0</v>
      </c>
      <c r="G25" s="262">
        <f t="shared" si="2"/>
        <v>6723500</v>
      </c>
      <c r="H25" s="262">
        <f t="shared" si="2"/>
        <v>6723500</v>
      </c>
      <c r="I25" s="262">
        <f t="shared" si="2"/>
        <v>0</v>
      </c>
      <c r="J25" s="262">
        <f t="shared" si="2"/>
        <v>6723500</v>
      </c>
      <c r="K25" s="262">
        <f t="shared" si="2"/>
        <v>6723500</v>
      </c>
      <c r="L25" s="262">
        <f t="shared" si="2"/>
        <v>0</v>
      </c>
      <c r="M25" s="205"/>
    </row>
    <row r="26" spans="2:13">
      <c r="B26" s="51" t="s">
        <v>28</v>
      </c>
      <c r="C26" s="53"/>
      <c r="D26" s="261"/>
      <c r="E26" s="261"/>
      <c r="F26" s="261"/>
      <c r="G26" s="261"/>
      <c r="H26" s="261"/>
      <c r="I26" s="261"/>
      <c r="J26" s="261"/>
      <c r="K26" s="261"/>
      <c r="L26" s="261"/>
    </row>
    <row r="27" spans="2:13" ht="22.5">
      <c r="B27" s="64" t="s">
        <v>139</v>
      </c>
      <c r="C27" s="65">
        <v>210</v>
      </c>
      <c r="D27" s="263">
        <f>D28+D29+D33</f>
        <v>1295700</v>
      </c>
      <c r="E27" s="263">
        <f t="shared" ref="E27:L27" si="3">E28+E29+E33</f>
        <v>1295700</v>
      </c>
      <c r="F27" s="263">
        <f t="shared" si="3"/>
        <v>0</v>
      </c>
      <c r="G27" s="263">
        <f t="shared" si="3"/>
        <v>2108500</v>
      </c>
      <c r="H27" s="263">
        <f t="shared" si="3"/>
        <v>2108500</v>
      </c>
      <c r="I27" s="263">
        <f t="shared" si="3"/>
        <v>0</v>
      </c>
      <c r="J27" s="263">
        <f t="shared" si="3"/>
        <v>2108500</v>
      </c>
      <c r="K27" s="263">
        <f t="shared" si="3"/>
        <v>2108500</v>
      </c>
      <c r="L27" s="263">
        <f t="shared" si="3"/>
        <v>0</v>
      </c>
      <c r="M27" s="205"/>
    </row>
    <row r="28" spans="2:13">
      <c r="B28" s="67" t="s">
        <v>140</v>
      </c>
      <c r="C28" s="68">
        <v>211</v>
      </c>
      <c r="D28" s="261">
        <v>922500</v>
      </c>
      <c r="E28" s="261">
        <v>922500</v>
      </c>
      <c r="F28" s="261"/>
      <c r="G28" s="261">
        <v>1489800</v>
      </c>
      <c r="H28" s="261">
        <v>1489800</v>
      </c>
      <c r="I28" s="261"/>
      <c r="J28" s="261">
        <v>1489800</v>
      </c>
      <c r="K28" s="261">
        <v>1489800</v>
      </c>
      <c r="L28" s="261"/>
    </row>
    <row r="29" spans="2:13">
      <c r="B29" s="111" t="s">
        <v>141</v>
      </c>
      <c r="C29" s="70">
        <v>212</v>
      </c>
      <c r="D29" s="263">
        <f>D30+D31+D32</f>
        <v>0</v>
      </c>
      <c r="E29" s="263">
        <f t="shared" ref="E29:L29" si="4">E30+E31+E32</f>
        <v>0</v>
      </c>
      <c r="F29" s="263">
        <f t="shared" si="4"/>
        <v>0</v>
      </c>
      <c r="G29" s="263">
        <f t="shared" si="4"/>
        <v>0</v>
      </c>
      <c r="H29" s="263">
        <f t="shared" si="4"/>
        <v>0</v>
      </c>
      <c r="I29" s="263">
        <f t="shared" si="4"/>
        <v>0</v>
      </c>
      <c r="J29" s="263">
        <f t="shared" si="4"/>
        <v>0</v>
      </c>
      <c r="K29" s="263">
        <f t="shared" si="4"/>
        <v>0</v>
      </c>
      <c r="L29" s="263">
        <f t="shared" si="4"/>
        <v>0</v>
      </c>
      <c r="M29" s="205"/>
    </row>
    <row r="30" spans="2:13" ht="23.25">
      <c r="B30" s="69" t="s">
        <v>142</v>
      </c>
      <c r="C30" s="71" t="s">
        <v>143</v>
      </c>
      <c r="D30" s="261"/>
      <c r="E30" s="261"/>
      <c r="F30" s="261"/>
      <c r="G30" s="261"/>
      <c r="H30" s="261"/>
      <c r="I30" s="261"/>
      <c r="J30" s="261"/>
      <c r="K30" s="261"/>
      <c r="L30" s="261"/>
    </row>
    <row r="31" spans="2:13">
      <c r="B31" s="69" t="s">
        <v>144</v>
      </c>
      <c r="C31" s="71" t="s">
        <v>145</v>
      </c>
      <c r="D31" s="261"/>
      <c r="E31" s="261"/>
      <c r="F31" s="261"/>
      <c r="G31" s="261"/>
      <c r="H31" s="261"/>
      <c r="I31" s="261"/>
      <c r="J31" s="261"/>
      <c r="K31" s="261"/>
      <c r="L31" s="261"/>
    </row>
    <row r="32" spans="2:13" ht="23.25">
      <c r="B32" s="69" t="s">
        <v>146</v>
      </c>
      <c r="C32" s="71" t="s">
        <v>147</v>
      </c>
      <c r="D32" s="261"/>
      <c r="E32" s="261"/>
      <c r="F32" s="261"/>
      <c r="G32" s="261"/>
      <c r="H32" s="261"/>
      <c r="I32" s="261"/>
      <c r="J32" s="261"/>
      <c r="K32" s="261"/>
      <c r="L32" s="261"/>
    </row>
    <row r="33" spans="2:12" ht="22.5">
      <c r="B33" s="73" t="s">
        <v>148</v>
      </c>
      <c r="C33" s="74">
        <v>213</v>
      </c>
      <c r="D33" s="264">
        <v>373200</v>
      </c>
      <c r="E33" s="264">
        <v>373200</v>
      </c>
      <c r="F33" s="264"/>
      <c r="G33" s="264">
        <v>618700</v>
      </c>
      <c r="H33" s="264">
        <v>618700</v>
      </c>
      <c r="I33" s="264"/>
      <c r="J33" s="264">
        <v>618700</v>
      </c>
      <c r="K33" s="264">
        <v>618700</v>
      </c>
      <c r="L33" s="264"/>
    </row>
    <row r="34" spans="2:12">
      <c r="B34" s="112" t="s">
        <v>149</v>
      </c>
      <c r="C34" s="70">
        <v>220</v>
      </c>
      <c r="D34" s="262">
        <f>D35+D36+D37+D46+D47+D68</f>
        <v>3187800</v>
      </c>
      <c r="E34" s="262">
        <f t="shared" ref="E34:L34" si="5">E35+E36+E37+E46+E47+E68</f>
        <v>3187800</v>
      </c>
      <c r="F34" s="262">
        <f t="shared" si="5"/>
        <v>0</v>
      </c>
      <c r="G34" s="262">
        <f t="shared" si="5"/>
        <v>3187800</v>
      </c>
      <c r="H34" s="262">
        <f t="shared" si="5"/>
        <v>3187800</v>
      </c>
      <c r="I34" s="262">
        <f t="shared" si="5"/>
        <v>0</v>
      </c>
      <c r="J34" s="262">
        <f t="shared" si="5"/>
        <v>3187800</v>
      </c>
      <c r="K34" s="262">
        <f t="shared" si="5"/>
        <v>3187800</v>
      </c>
      <c r="L34" s="262">
        <f t="shared" si="5"/>
        <v>0</v>
      </c>
    </row>
    <row r="35" spans="2:12">
      <c r="B35" s="79" t="s">
        <v>150</v>
      </c>
      <c r="C35" s="68">
        <v>221</v>
      </c>
      <c r="D35" s="261"/>
      <c r="E35" s="261"/>
      <c r="F35" s="261"/>
      <c r="G35" s="261"/>
      <c r="H35" s="261"/>
      <c r="I35" s="261"/>
      <c r="J35" s="261"/>
      <c r="K35" s="261"/>
      <c r="L35" s="261"/>
    </row>
    <row r="36" spans="2:12">
      <c r="B36" s="79" t="s">
        <v>151</v>
      </c>
      <c r="C36" s="68">
        <v>222</v>
      </c>
      <c r="D36" s="261"/>
      <c r="E36" s="261"/>
      <c r="F36" s="261"/>
      <c r="G36" s="261"/>
      <c r="H36" s="261"/>
      <c r="I36" s="261"/>
      <c r="J36" s="261"/>
      <c r="K36" s="261"/>
      <c r="L36" s="261"/>
    </row>
    <row r="37" spans="2:12">
      <c r="B37" s="112" t="s">
        <v>152</v>
      </c>
      <c r="C37" s="70">
        <v>223</v>
      </c>
      <c r="D37" s="263">
        <f>D38+D43</f>
        <v>2845200</v>
      </c>
      <c r="E37" s="263">
        <f t="shared" ref="E37:L37" si="6">E38+E43</f>
        <v>2845200</v>
      </c>
      <c r="F37" s="263">
        <f t="shared" si="6"/>
        <v>0</v>
      </c>
      <c r="G37" s="263">
        <f t="shared" si="6"/>
        <v>2845200</v>
      </c>
      <c r="H37" s="263">
        <f t="shared" si="6"/>
        <v>2845200</v>
      </c>
      <c r="I37" s="263">
        <f t="shared" si="6"/>
        <v>0</v>
      </c>
      <c r="J37" s="263">
        <f t="shared" si="6"/>
        <v>2845200</v>
      </c>
      <c r="K37" s="263">
        <f t="shared" si="6"/>
        <v>2845200</v>
      </c>
      <c r="L37" s="263">
        <f t="shared" si="6"/>
        <v>0</v>
      </c>
    </row>
    <row r="38" spans="2:12" ht="45.75">
      <c r="B38" s="113" t="s">
        <v>153</v>
      </c>
      <c r="C38" s="65" t="s">
        <v>154</v>
      </c>
      <c r="D38" s="263">
        <f>D39+D40+D41+D42</f>
        <v>2845200</v>
      </c>
      <c r="E38" s="263">
        <f t="shared" ref="E38:L38" si="7">E39+E40+E41+E42</f>
        <v>2845200</v>
      </c>
      <c r="F38" s="263">
        <f t="shared" si="7"/>
        <v>0</v>
      </c>
      <c r="G38" s="263">
        <f t="shared" si="7"/>
        <v>2845200</v>
      </c>
      <c r="H38" s="263">
        <f t="shared" si="7"/>
        <v>2845200</v>
      </c>
      <c r="I38" s="263">
        <f t="shared" si="7"/>
        <v>0</v>
      </c>
      <c r="J38" s="263">
        <f t="shared" si="7"/>
        <v>2845200</v>
      </c>
      <c r="K38" s="263">
        <f t="shared" si="7"/>
        <v>2845200</v>
      </c>
      <c r="L38" s="263">
        <f t="shared" si="7"/>
        <v>0</v>
      </c>
    </row>
    <row r="39" spans="2:12">
      <c r="B39" s="82" t="s">
        <v>155</v>
      </c>
      <c r="C39" s="71" t="s">
        <v>156</v>
      </c>
      <c r="D39" s="261">
        <v>1627800</v>
      </c>
      <c r="E39" s="261">
        <v>1627800</v>
      </c>
      <c r="F39" s="261"/>
      <c r="G39" s="261">
        <v>1627800</v>
      </c>
      <c r="H39" s="261">
        <v>1627800</v>
      </c>
      <c r="I39" s="261"/>
      <c r="J39" s="261">
        <v>1627800</v>
      </c>
      <c r="K39" s="261">
        <v>1627800</v>
      </c>
      <c r="L39" s="261"/>
    </row>
    <row r="40" spans="2:12">
      <c r="B40" s="82" t="s">
        <v>157</v>
      </c>
      <c r="C40" s="71" t="s">
        <v>158</v>
      </c>
      <c r="D40" s="261"/>
      <c r="E40" s="261"/>
      <c r="F40" s="261"/>
      <c r="G40" s="261"/>
      <c r="H40" s="261"/>
      <c r="I40" s="261"/>
      <c r="J40" s="261"/>
      <c r="K40" s="261"/>
      <c r="L40" s="261"/>
    </row>
    <row r="41" spans="2:12" ht="23.25">
      <c r="B41" s="82" t="s">
        <v>159</v>
      </c>
      <c r="C41" s="71" t="s">
        <v>160</v>
      </c>
      <c r="D41" s="261">
        <v>996500</v>
      </c>
      <c r="E41" s="261">
        <v>996500</v>
      </c>
      <c r="F41" s="261"/>
      <c r="G41" s="261">
        <v>996500</v>
      </c>
      <c r="H41" s="261">
        <v>996500</v>
      </c>
      <c r="I41" s="261"/>
      <c r="J41" s="261">
        <v>996500</v>
      </c>
      <c r="K41" s="261">
        <v>996500</v>
      </c>
      <c r="L41" s="261"/>
    </row>
    <row r="42" spans="2:12" ht="23.25">
      <c r="B42" s="82" t="s">
        <v>161</v>
      </c>
      <c r="C42" s="71" t="s">
        <v>162</v>
      </c>
      <c r="D42" s="261">
        <v>220900</v>
      </c>
      <c r="E42" s="261">
        <v>220900</v>
      </c>
      <c r="F42" s="261"/>
      <c r="G42" s="261">
        <v>220900</v>
      </c>
      <c r="H42" s="261">
        <v>220900</v>
      </c>
      <c r="I42" s="261"/>
      <c r="J42" s="261">
        <v>220900</v>
      </c>
      <c r="K42" s="261">
        <v>220900</v>
      </c>
      <c r="L42" s="261"/>
    </row>
    <row r="43" spans="2:12" ht="22.5">
      <c r="B43" s="76" t="s">
        <v>163</v>
      </c>
      <c r="C43" s="65" t="s">
        <v>164</v>
      </c>
      <c r="D43" s="265">
        <f>D44+D45</f>
        <v>0</v>
      </c>
      <c r="E43" s="265">
        <f t="shared" ref="E43:L43" si="8">E44+E45</f>
        <v>0</v>
      </c>
      <c r="F43" s="265">
        <f t="shared" si="8"/>
        <v>0</v>
      </c>
      <c r="G43" s="265">
        <f t="shared" si="8"/>
        <v>0</v>
      </c>
      <c r="H43" s="265">
        <f t="shared" si="8"/>
        <v>0</v>
      </c>
      <c r="I43" s="265">
        <f t="shared" si="8"/>
        <v>0</v>
      </c>
      <c r="J43" s="265">
        <f t="shared" si="8"/>
        <v>0</v>
      </c>
      <c r="K43" s="265">
        <f t="shared" si="8"/>
        <v>0</v>
      </c>
      <c r="L43" s="265">
        <f t="shared" si="8"/>
        <v>0</v>
      </c>
    </row>
    <row r="44" spans="2:12">
      <c r="B44" s="82" t="s">
        <v>165</v>
      </c>
      <c r="C44" s="71" t="s">
        <v>166</v>
      </c>
      <c r="D44" s="261"/>
      <c r="E44" s="261"/>
      <c r="F44" s="261"/>
      <c r="G44" s="261"/>
      <c r="H44" s="261"/>
      <c r="I44" s="261"/>
      <c r="J44" s="261"/>
      <c r="K44" s="261"/>
      <c r="L44" s="261"/>
    </row>
    <row r="45" spans="2:12">
      <c r="B45" s="82" t="s">
        <v>167</v>
      </c>
      <c r="C45" s="71" t="s">
        <v>168</v>
      </c>
      <c r="D45" s="261"/>
      <c r="E45" s="261"/>
      <c r="F45" s="261"/>
      <c r="G45" s="261"/>
      <c r="H45" s="261"/>
      <c r="I45" s="261"/>
      <c r="J45" s="261"/>
      <c r="K45" s="261"/>
      <c r="L45" s="261"/>
    </row>
    <row r="46" spans="2:12" ht="22.5">
      <c r="B46" s="76" t="s">
        <v>169</v>
      </c>
      <c r="C46" s="65">
        <v>224</v>
      </c>
      <c r="D46" s="265"/>
      <c r="E46" s="265"/>
      <c r="F46" s="265"/>
      <c r="G46" s="265"/>
      <c r="H46" s="265"/>
      <c r="I46" s="265"/>
      <c r="J46" s="265"/>
      <c r="K46" s="265"/>
      <c r="L46" s="265"/>
    </row>
    <row r="47" spans="2:12" ht="22.5">
      <c r="B47" s="76" t="s">
        <v>170</v>
      </c>
      <c r="C47" s="65">
        <v>225</v>
      </c>
      <c r="D47" s="263">
        <f>D48+D53+D58+D59+D60+D65+D66+D67</f>
        <v>287600</v>
      </c>
      <c r="E47" s="263">
        <f t="shared" ref="E47:L47" si="9">E48+E53+E58+E59+E60+E65+E66+E67</f>
        <v>287600</v>
      </c>
      <c r="F47" s="263">
        <f t="shared" si="9"/>
        <v>0</v>
      </c>
      <c r="G47" s="263">
        <f t="shared" si="9"/>
        <v>287600</v>
      </c>
      <c r="H47" s="263">
        <f t="shared" si="9"/>
        <v>287600</v>
      </c>
      <c r="I47" s="263">
        <f t="shared" si="9"/>
        <v>0</v>
      </c>
      <c r="J47" s="263">
        <f t="shared" si="9"/>
        <v>287600</v>
      </c>
      <c r="K47" s="263">
        <f t="shared" si="9"/>
        <v>287600</v>
      </c>
      <c r="L47" s="263">
        <f t="shared" si="9"/>
        <v>0</v>
      </c>
    </row>
    <row r="48" spans="2:12" ht="23.25">
      <c r="B48" s="82" t="s">
        <v>171</v>
      </c>
      <c r="C48" s="71" t="s">
        <v>172</v>
      </c>
      <c r="D48" s="266">
        <f>D50+D51+D52</f>
        <v>59800</v>
      </c>
      <c r="E48" s="266">
        <f t="shared" ref="E48:L48" si="10">E50+E51+E52</f>
        <v>59800</v>
      </c>
      <c r="F48" s="266">
        <f t="shared" si="10"/>
        <v>0</v>
      </c>
      <c r="G48" s="266">
        <f t="shared" si="10"/>
        <v>59800</v>
      </c>
      <c r="H48" s="266">
        <f t="shared" si="10"/>
        <v>59800</v>
      </c>
      <c r="I48" s="266">
        <f t="shared" si="10"/>
        <v>0</v>
      </c>
      <c r="J48" s="266">
        <f t="shared" si="10"/>
        <v>59800</v>
      </c>
      <c r="K48" s="266">
        <f t="shared" si="10"/>
        <v>59800</v>
      </c>
      <c r="L48" s="266">
        <f t="shared" si="10"/>
        <v>0</v>
      </c>
    </row>
    <row r="49" spans="2:12">
      <c r="B49" s="82" t="s">
        <v>28</v>
      </c>
      <c r="C49" s="71"/>
      <c r="D49" s="261"/>
      <c r="E49" s="261"/>
      <c r="F49" s="261"/>
      <c r="G49" s="261"/>
      <c r="H49" s="261"/>
      <c r="I49" s="261"/>
      <c r="J49" s="261"/>
      <c r="K49" s="261"/>
      <c r="L49" s="261"/>
    </row>
    <row r="50" spans="2:12" s="117" customFormat="1">
      <c r="B50" s="114" t="s">
        <v>173</v>
      </c>
      <c r="C50" s="115" t="s">
        <v>174</v>
      </c>
      <c r="D50" s="267">
        <v>35900</v>
      </c>
      <c r="E50" s="267">
        <v>35900</v>
      </c>
      <c r="F50" s="267"/>
      <c r="G50" s="267">
        <v>35900</v>
      </c>
      <c r="H50" s="267">
        <v>35900</v>
      </c>
      <c r="I50" s="267"/>
      <c r="J50" s="267">
        <v>35900</v>
      </c>
      <c r="K50" s="267">
        <v>35900</v>
      </c>
      <c r="L50" s="267"/>
    </row>
    <row r="51" spans="2:12" s="117" customFormat="1">
      <c r="B51" s="114" t="s">
        <v>175</v>
      </c>
      <c r="C51" s="115" t="s">
        <v>176</v>
      </c>
      <c r="D51" s="267">
        <v>23900</v>
      </c>
      <c r="E51" s="267">
        <v>23900</v>
      </c>
      <c r="F51" s="267"/>
      <c r="G51" s="267">
        <v>23900</v>
      </c>
      <c r="H51" s="267">
        <v>23900</v>
      </c>
      <c r="I51" s="267"/>
      <c r="J51" s="267">
        <v>23900</v>
      </c>
      <c r="K51" s="267">
        <v>23900</v>
      </c>
      <c r="L51" s="267"/>
    </row>
    <row r="52" spans="2:12" s="117" customFormat="1">
      <c r="B52" s="114" t="s">
        <v>177</v>
      </c>
      <c r="C52" s="115" t="s">
        <v>178</v>
      </c>
      <c r="D52" s="267"/>
      <c r="E52" s="267"/>
      <c r="F52" s="267"/>
      <c r="G52" s="267"/>
      <c r="H52" s="267"/>
      <c r="I52" s="267"/>
      <c r="J52" s="267"/>
      <c r="K52" s="267"/>
      <c r="L52" s="267"/>
    </row>
    <row r="53" spans="2:12">
      <c r="B53" s="118" t="s">
        <v>179</v>
      </c>
      <c r="C53" s="119" t="s">
        <v>180</v>
      </c>
      <c r="D53" s="263">
        <f>D54+D55+D56+D57</f>
        <v>57000</v>
      </c>
      <c r="E53" s="263">
        <f t="shared" ref="E53:L53" si="11">E54+E55+E56+E57</f>
        <v>57000</v>
      </c>
      <c r="F53" s="263">
        <f t="shared" si="11"/>
        <v>0</v>
      </c>
      <c r="G53" s="263">
        <f t="shared" si="11"/>
        <v>57000</v>
      </c>
      <c r="H53" s="263">
        <f t="shared" si="11"/>
        <v>57000</v>
      </c>
      <c r="I53" s="263">
        <f t="shared" si="11"/>
        <v>0</v>
      </c>
      <c r="J53" s="263">
        <f t="shared" si="11"/>
        <v>57000</v>
      </c>
      <c r="K53" s="263">
        <f t="shared" si="11"/>
        <v>57000</v>
      </c>
      <c r="L53" s="263">
        <f t="shared" si="11"/>
        <v>0</v>
      </c>
    </row>
    <row r="54" spans="2:12">
      <c r="B54" s="82" t="s">
        <v>181</v>
      </c>
      <c r="C54" s="71" t="s">
        <v>182</v>
      </c>
      <c r="D54" s="261"/>
      <c r="E54" s="261"/>
      <c r="F54" s="261"/>
      <c r="G54" s="261"/>
      <c r="H54" s="261"/>
      <c r="I54" s="261"/>
      <c r="J54" s="261"/>
      <c r="K54" s="261"/>
      <c r="L54" s="261"/>
    </row>
    <row r="55" spans="2:12">
      <c r="B55" s="82" t="s">
        <v>183</v>
      </c>
      <c r="C55" s="71" t="s">
        <v>184</v>
      </c>
      <c r="D55" s="261"/>
      <c r="E55" s="261"/>
      <c r="F55" s="261"/>
      <c r="G55" s="261"/>
      <c r="H55" s="261"/>
      <c r="I55" s="261"/>
      <c r="J55" s="261"/>
      <c r="K55" s="261"/>
      <c r="L55" s="261"/>
    </row>
    <row r="56" spans="2:12" ht="23.25">
      <c r="B56" s="82" t="s">
        <v>185</v>
      </c>
      <c r="C56" s="71" t="s">
        <v>186</v>
      </c>
      <c r="D56" s="261"/>
      <c r="E56" s="261"/>
      <c r="F56" s="261"/>
      <c r="G56" s="261"/>
      <c r="H56" s="261"/>
      <c r="I56" s="261"/>
      <c r="J56" s="261"/>
      <c r="K56" s="261"/>
      <c r="L56" s="261"/>
    </row>
    <row r="57" spans="2:12" ht="23.25">
      <c r="B57" s="82" t="s">
        <v>187</v>
      </c>
      <c r="C57" s="71" t="s">
        <v>188</v>
      </c>
      <c r="D57" s="261">
        <v>57000</v>
      </c>
      <c r="E57" s="261">
        <v>57000</v>
      </c>
      <c r="F57" s="261"/>
      <c r="G57" s="261">
        <v>57000</v>
      </c>
      <c r="H57" s="261">
        <v>57000</v>
      </c>
      <c r="I57" s="261"/>
      <c r="J57" s="261">
        <v>57000</v>
      </c>
      <c r="K57" s="261">
        <v>57000</v>
      </c>
      <c r="L57" s="261"/>
    </row>
    <row r="58" spans="2:12" ht="23.25">
      <c r="B58" s="82" t="s">
        <v>189</v>
      </c>
      <c r="C58" s="71" t="s">
        <v>190</v>
      </c>
      <c r="D58" s="261">
        <v>12000</v>
      </c>
      <c r="E58" s="261">
        <v>12000</v>
      </c>
      <c r="F58" s="261"/>
      <c r="G58" s="261">
        <v>12000</v>
      </c>
      <c r="H58" s="261">
        <v>12000</v>
      </c>
      <c r="I58" s="261"/>
      <c r="J58" s="261">
        <v>12000</v>
      </c>
      <c r="K58" s="261">
        <v>12000</v>
      </c>
      <c r="L58" s="261"/>
    </row>
    <row r="59" spans="2:12">
      <c r="B59" s="82" t="s">
        <v>191</v>
      </c>
      <c r="C59" s="71" t="s">
        <v>192</v>
      </c>
      <c r="D59" s="261"/>
      <c r="E59" s="261"/>
      <c r="F59" s="261"/>
      <c r="G59" s="261"/>
      <c r="H59" s="261"/>
      <c r="I59" s="261"/>
      <c r="J59" s="261"/>
      <c r="K59" s="261"/>
      <c r="L59" s="261"/>
    </row>
    <row r="60" spans="2:12" ht="23.25">
      <c r="B60" s="118" t="s">
        <v>193</v>
      </c>
      <c r="C60" s="119" t="s">
        <v>194</v>
      </c>
      <c r="D60" s="263">
        <f>D61+D62+D63+D64</f>
        <v>158800</v>
      </c>
      <c r="E60" s="263">
        <f t="shared" ref="E60:L60" si="12">E61+E62+E63+E64</f>
        <v>158800</v>
      </c>
      <c r="F60" s="263">
        <f t="shared" si="12"/>
        <v>0</v>
      </c>
      <c r="G60" s="263">
        <f t="shared" si="12"/>
        <v>158800</v>
      </c>
      <c r="H60" s="263">
        <f t="shared" si="12"/>
        <v>158800</v>
      </c>
      <c r="I60" s="263">
        <f t="shared" si="12"/>
        <v>0</v>
      </c>
      <c r="J60" s="263">
        <f t="shared" si="12"/>
        <v>158800</v>
      </c>
      <c r="K60" s="263">
        <f t="shared" si="12"/>
        <v>158800</v>
      </c>
      <c r="L60" s="263">
        <f t="shared" si="12"/>
        <v>0</v>
      </c>
    </row>
    <row r="61" spans="2:12" ht="29.25" customHeight="1">
      <c r="B61" s="82" t="s">
        <v>195</v>
      </c>
      <c r="C61" s="71" t="s">
        <v>196</v>
      </c>
      <c r="D61" s="261">
        <v>143800</v>
      </c>
      <c r="E61" s="261">
        <v>143800</v>
      </c>
      <c r="F61" s="261"/>
      <c r="G61" s="261">
        <v>143800</v>
      </c>
      <c r="H61" s="261">
        <v>143800</v>
      </c>
      <c r="I61" s="261"/>
      <c r="J61" s="261">
        <v>143800</v>
      </c>
      <c r="K61" s="261">
        <v>143800</v>
      </c>
      <c r="L61" s="261"/>
    </row>
    <row r="62" spans="2:12" ht="30.75" customHeight="1">
      <c r="B62" s="82" t="s">
        <v>197</v>
      </c>
      <c r="C62" s="71" t="s">
        <v>198</v>
      </c>
      <c r="D62" s="261"/>
      <c r="E62" s="261"/>
      <c r="F62" s="261"/>
      <c r="G62" s="261"/>
      <c r="H62" s="261"/>
      <c r="I62" s="261"/>
      <c r="J62" s="261"/>
      <c r="K62" s="261"/>
      <c r="L62" s="261"/>
    </row>
    <row r="63" spans="2:12" ht="23.25">
      <c r="B63" s="82" t="s">
        <v>199</v>
      </c>
      <c r="C63" s="71" t="s">
        <v>200</v>
      </c>
      <c r="D63" s="261"/>
      <c r="E63" s="261"/>
      <c r="F63" s="261"/>
      <c r="G63" s="261"/>
      <c r="H63" s="261"/>
      <c r="I63" s="261"/>
      <c r="J63" s="261"/>
      <c r="K63" s="261"/>
      <c r="L63" s="261"/>
    </row>
    <row r="64" spans="2:12" ht="23.25">
      <c r="B64" s="82" t="s">
        <v>201</v>
      </c>
      <c r="C64" s="71" t="s">
        <v>202</v>
      </c>
      <c r="D64" s="261">
        <v>15000</v>
      </c>
      <c r="E64" s="261">
        <v>15000</v>
      </c>
      <c r="F64" s="261"/>
      <c r="G64" s="261">
        <v>15000</v>
      </c>
      <c r="H64" s="261">
        <v>15000</v>
      </c>
      <c r="I64" s="261"/>
      <c r="J64" s="261">
        <v>15000</v>
      </c>
      <c r="K64" s="261">
        <v>15000</v>
      </c>
      <c r="L64" s="261"/>
    </row>
    <row r="65" spans="2:12" ht="23.25">
      <c r="B65" s="82" t="s">
        <v>203</v>
      </c>
      <c r="C65" s="71" t="s">
        <v>204</v>
      </c>
      <c r="D65" s="261"/>
      <c r="E65" s="261"/>
      <c r="F65" s="261"/>
      <c r="G65" s="261"/>
      <c r="H65" s="261"/>
      <c r="I65" s="261"/>
      <c r="J65" s="261"/>
      <c r="K65" s="261"/>
      <c r="L65" s="261"/>
    </row>
    <row r="66" spans="2:12" ht="23.25">
      <c r="B66" s="82" t="s">
        <v>205</v>
      </c>
      <c r="C66" s="71" t="s">
        <v>206</v>
      </c>
      <c r="D66" s="268"/>
      <c r="E66" s="268"/>
      <c r="F66" s="268"/>
      <c r="G66" s="268"/>
      <c r="H66" s="268"/>
      <c r="I66" s="268"/>
      <c r="J66" s="268"/>
      <c r="K66" s="268"/>
      <c r="L66" s="268"/>
    </row>
    <row r="67" spans="2:12" ht="23.25">
      <c r="B67" s="82" t="s">
        <v>207</v>
      </c>
      <c r="C67" s="71" t="s">
        <v>208</v>
      </c>
      <c r="D67" s="268"/>
      <c r="E67" s="268"/>
      <c r="F67" s="268"/>
      <c r="G67" s="268"/>
      <c r="H67" s="268"/>
      <c r="I67" s="268"/>
      <c r="J67" s="268"/>
      <c r="K67" s="268"/>
      <c r="L67" s="268"/>
    </row>
    <row r="68" spans="2:12" s="122" customFormat="1">
      <c r="B68" s="112" t="s">
        <v>209</v>
      </c>
      <c r="C68" s="70">
        <v>226</v>
      </c>
      <c r="D68" s="269">
        <f t="shared" ref="D68:L68" si="13">D69+D72+D73+D74+D75+D76+D77+D83</f>
        <v>55000</v>
      </c>
      <c r="E68" s="269">
        <f t="shared" si="13"/>
        <v>55000</v>
      </c>
      <c r="F68" s="269">
        <f t="shared" si="13"/>
        <v>0</v>
      </c>
      <c r="G68" s="269">
        <f t="shared" si="13"/>
        <v>55000</v>
      </c>
      <c r="H68" s="269">
        <f t="shared" si="13"/>
        <v>55000</v>
      </c>
      <c r="I68" s="269">
        <f t="shared" si="13"/>
        <v>0</v>
      </c>
      <c r="J68" s="269">
        <f t="shared" si="13"/>
        <v>55000</v>
      </c>
      <c r="K68" s="269">
        <f t="shared" si="13"/>
        <v>55000</v>
      </c>
      <c r="L68" s="269">
        <f t="shared" si="13"/>
        <v>0</v>
      </c>
    </row>
    <row r="69" spans="2:12" ht="79.5">
      <c r="B69" s="118" t="s">
        <v>210</v>
      </c>
      <c r="C69" s="119" t="s">
        <v>211</v>
      </c>
      <c r="D69" s="270">
        <f>D70+D71</f>
        <v>0</v>
      </c>
      <c r="E69" s="270">
        <f t="shared" ref="E69:L69" si="14">E70+E71</f>
        <v>0</v>
      </c>
      <c r="F69" s="270">
        <f t="shared" si="14"/>
        <v>0</v>
      </c>
      <c r="G69" s="270">
        <f t="shared" si="14"/>
        <v>0</v>
      </c>
      <c r="H69" s="270">
        <f t="shared" si="14"/>
        <v>0</v>
      </c>
      <c r="I69" s="270">
        <f t="shared" si="14"/>
        <v>0</v>
      </c>
      <c r="J69" s="270">
        <f t="shared" si="14"/>
        <v>0</v>
      </c>
      <c r="K69" s="270">
        <f t="shared" si="14"/>
        <v>0</v>
      </c>
      <c r="L69" s="270">
        <f t="shared" si="14"/>
        <v>0</v>
      </c>
    </row>
    <row r="70" spans="2:12" ht="23.25">
      <c r="B70" s="82" t="s">
        <v>212</v>
      </c>
      <c r="C70" s="71" t="s">
        <v>213</v>
      </c>
      <c r="D70" s="268"/>
      <c r="E70" s="268"/>
      <c r="F70" s="268"/>
      <c r="G70" s="268"/>
      <c r="H70" s="268"/>
      <c r="I70" s="268"/>
      <c r="J70" s="268"/>
      <c r="K70" s="268"/>
      <c r="L70" s="268"/>
    </row>
    <row r="71" spans="2:12" ht="23.25">
      <c r="B71" s="82" t="s">
        <v>214</v>
      </c>
      <c r="C71" s="71" t="s">
        <v>215</v>
      </c>
      <c r="D71" s="268"/>
      <c r="E71" s="268"/>
      <c r="F71" s="268"/>
      <c r="G71" s="268"/>
      <c r="H71" s="268"/>
      <c r="I71" s="268"/>
      <c r="J71" s="268"/>
      <c r="K71" s="268"/>
      <c r="L71" s="268"/>
    </row>
    <row r="72" spans="2:12">
      <c r="B72" s="82" t="s">
        <v>216</v>
      </c>
      <c r="C72" s="71" t="s">
        <v>217</v>
      </c>
      <c r="D72" s="268"/>
      <c r="E72" s="268"/>
      <c r="F72" s="268"/>
      <c r="G72" s="268"/>
      <c r="H72" s="268"/>
      <c r="I72" s="268"/>
      <c r="J72" s="268"/>
      <c r="K72" s="268"/>
      <c r="L72" s="268"/>
    </row>
    <row r="73" spans="2:12">
      <c r="B73" s="82" t="s">
        <v>218</v>
      </c>
      <c r="C73" s="71" t="s">
        <v>219</v>
      </c>
      <c r="D73" s="268"/>
      <c r="E73" s="268"/>
      <c r="F73" s="268"/>
      <c r="G73" s="268"/>
      <c r="H73" s="268"/>
      <c r="I73" s="268"/>
      <c r="J73" s="268"/>
      <c r="K73" s="268"/>
      <c r="L73" s="268"/>
    </row>
    <row r="74" spans="2:12" ht="23.25">
      <c r="B74" s="82" t="s">
        <v>220</v>
      </c>
      <c r="C74" s="71" t="s">
        <v>221</v>
      </c>
      <c r="D74" s="268"/>
      <c r="E74" s="268"/>
      <c r="F74" s="268"/>
      <c r="G74" s="268"/>
      <c r="H74" s="268"/>
      <c r="I74" s="268"/>
      <c r="J74" s="268"/>
      <c r="K74" s="268"/>
      <c r="L74" s="268"/>
    </row>
    <row r="75" spans="2:12">
      <c r="B75" s="82" t="s">
        <v>222</v>
      </c>
      <c r="C75" s="71" t="s">
        <v>223</v>
      </c>
      <c r="D75" s="268"/>
      <c r="E75" s="268"/>
      <c r="F75" s="268"/>
      <c r="G75" s="268"/>
      <c r="H75" s="268"/>
      <c r="I75" s="268"/>
      <c r="J75" s="268"/>
      <c r="K75" s="268"/>
      <c r="L75" s="268"/>
    </row>
    <row r="76" spans="2:12" ht="45.75">
      <c r="B76" s="82" t="s">
        <v>224</v>
      </c>
      <c r="C76" s="71" t="s">
        <v>225</v>
      </c>
      <c r="D76" s="268">
        <v>32000</v>
      </c>
      <c r="E76" s="268">
        <v>32000</v>
      </c>
      <c r="F76" s="268"/>
      <c r="G76" s="268">
        <v>32000</v>
      </c>
      <c r="H76" s="268">
        <v>32000</v>
      </c>
      <c r="I76" s="268"/>
      <c r="J76" s="268">
        <v>32000</v>
      </c>
      <c r="K76" s="268">
        <v>32000</v>
      </c>
      <c r="L76" s="268"/>
    </row>
    <row r="77" spans="2:12" s="125" customFormat="1">
      <c r="B77" s="118" t="s">
        <v>226</v>
      </c>
      <c r="C77" s="119" t="s">
        <v>227</v>
      </c>
      <c r="D77" s="271">
        <f>D78+D79</f>
        <v>23000</v>
      </c>
      <c r="E77" s="271">
        <f t="shared" ref="E77:L77" si="15">E78+E79</f>
        <v>23000</v>
      </c>
      <c r="F77" s="271">
        <f t="shared" si="15"/>
        <v>0</v>
      </c>
      <c r="G77" s="271">
        <f t="shared" si="15"/>
        <v>23000</v>
      </c>
      <c r="H77" s="271">
        <f t="shared" si="15"/>
        <v>23000</v>
      </c>
      <c r="I77" s="271">
        <f t="shared" si="15"/>
        <v>0</v>
      </c>
      <c r="J77" s="271">
        <f t="shared" si="15"/>
        <v>23000</v>
      </c>
      <c r="K77" s="271">
        <f t="shared" si="15"/>
        <v>23000</v>
      </c>
      <c r="L77" s="271">
        <f t="shared" si="15"/>
        <v>0</v>
      </c>
    </row>
    <row r="78" spans="2:12">
      <c r="B78" s="82" t="s">
        <v>228</v>
      </c>
      <c r="C78" s="71" t="s">
        <v>229</v>
      </c>
      <c r="D78" s="268"/>
      <c r="E78" s="268"/>
      <c r="F78" s="268"/>
      <c r="G78" s="268"/>
      <c r="H78" s="268"/>
      <c r="I78" s="268"/>
      <c r="J78" s="268"/>
      <c r="K78" s="268"/>
      <c r="L78" s="268"/>
    </row>
    <row r="79" spans="2:12" ht="23.25">
      <c r="B79" s="82" t="s">
        <v>230</v>
      </c>
      <c r="C79" s="71" t="s">
        <v>231</v>
      </c>
      <c r="D79" s="272">
        <f>D80+D81+D82</f>
        <v>23000</v>
      </c>
      <c r="E79" s="272">
        <f t="shared" ref="E79:L79" si="16">E80+E81+E82</f>
        <v>23000</v>
      </c>
      <c r="F79" s="272">
        <f t="shared" si="16"/>
        <v>0</v>
      </c>
      <c r="G79" s="272">
        <f t="shared" si="16"/>
        <v>23000</v>
      </c>
      <c r="H79" s="272">
        <f t="shared" si="16"/>
        <v>23000</v>
      </c>
      <c r="I79" s="272">
        <f t="shared" si="16"/>
        <v>0</v>
      </c>
      <c r="J79" s="272">
        <f t="shared" si="16"/>
        <v>23000</v>
      </c>
      <c r="K79" s="272">
        <f t="shared" si="16"/>
        <v>23000</v>
      </c>
      <c r="L79" s="272">
        <f t="shared" si="16"/>
        <v>0</v>
      </c>
    </row>
    <row r="80" spans="2:12" s="117" customFormat="1" ht="17.25" customHeight="1">
      <c r="B80" s="114" t="s">
        <v>232</v>
      </c>
      <c r="C80" s="115" t="s">
        <v>233</v>
      </c>
      <c r="D80" s="273">
        <v>12000</v>
      </c>
      <c r="E80" s="273">
        <v>12000</v>
      </c>
      <c r="F80" s="273"/>
      <c r="G80" s="273">
        <v>12000</v>
      </c>
      <c r="H80" s="273">
        <v>12000</v>
      </c>
      <c r="I80" s="273"/>
      <c r="J80" s="273">
        <v>12000</v>
      </c>
      <c r="K80" s="273">
        <v>12000</v>
      </c>
      <c r="L80" s="273"/>
    </row>
    <row r="81" spans="2:12" s="117" customFormat="1">
      <c r="B81" s="114" t="s">
        <v>234</v>
      </c>
      <c r="C81" s="115" t="s">
        <v>235</v>
      </c>
      <c r="D81" s="273"/>
      <c r="E81" s="273"/>
      <c r="F81" s="273"/>
      <c r="G81" s="273"/>
      <c r="H81" s="273"/>
      <c r="I81" s="273"/>
      <c r="J81" s="273"/>
      <c r="K81" s="273"/>
      <c r="L81" s="273"/>
    </row>
    <row r="82" spans="2:12" s="117" customFormat="1" ht="23.25">
      <c r="B82" s="114" t="s">
        <v>236</v>
      </c>
      <c r="C82" s="115" t="s">
        <v>237</v>
      </c>
      <c r="D82" s="273">
        <v>11000</v>
      </c>
      <c r="E82" s="273">
        <v>11000</v>
      </c>
      <c r="F82" s="273"/>
      <c r="G82" s="273">
        <v>11000</v>
      </c>
      <c r="H82" s="273">
        <v>11000</v>
      </c>
      <c r="I82" s="273"/>
      <c r="J82" s="273">
        <v>11000</v>
      </c>
      <c r="K82" s="273">
        <v>11000</v>
      </c>
      <c r="L82" s="273"/>
    </row>
    <row r="83" spans="2:12" ht="23.25">
      <c r="B83" s="82" t="s">
        <v>238</v>
      </c>
      <c r="C83" s="71" t="s">
        <v>239</v>
      </c>
      <c r="D83" s="268"/>
      <c r="E83" s="268"/>
      <c r="F83" s="268"/>
      <c r="G83" s="268"/>
      <c r="H83" s="268"/>
      <c r="I83" s="268"/>
      <c r="J83" s="268"/>
      <c r="K83" s="268"/>
      <c r="L83" s="268"/>
    </row>
    <row r="84" spans="2:12" hidden="1">
      <c r="B84" s="112" t="s">
        <v>75</v>
      </c>
      <c r="C84" s="70"/>
      <c r="D84" s="274"/>
      <c r="E84" s="274"/>
      <c r="F84" s="274"/>
      <c r="G84" s="274"/>
      <c r="H84" s="274"/>
      <c r="I84" s="274"/>
      <c r="J84" s="274"/>
      <c r="K84" s="274"/>
      <c r="L84" s="274"/>
    </row>
    <row r="85" spans="2:12" ht="33" hidden="1">
      <c r="B85" s="76" t="s">
        <v>240</v>
      </c>
      <c r="C85" s="65"/>
      <c r="D85" s="274"/>
      <c r="E85" s="274"/>
      <c r="F85" s="274"/>
      <c r="G85" s="274"/>
      <c r="H85" s="274"/>
      <c r="I85" s="274"/>
      <c r="J85" s="274"/>
      <c r="K85" s="274"/>
      <c r="L85" s="274"/>
    </row>
    <row r="86" spans="2:12" hidden="1">
      <c r="B86" s="82" t="s">
        <v>241</v>
      </c>
      <c r="C86" s="71"/>
      <c r="D86" s="268"/>
      <c r="E86" s="268"/>
      <c r="F86" s="268"/>
      <c r="G86" s="268"/>
      <c r="H86" s="268"/>
      <c r="I86" s="268"/>
      <c r="J86" s="268"/>
      <c r="K86" s="268"/>
      <c r="L86" s="268"/>
    </row>
    <row r="87" spans="2:12">
      <c r="B87" s="112" t="s">
        <v>242</v>
      </c>
      <c r="C87" s="70">
        <v>260</v>
      </c>
      <c r="D87" s="269">
        <f>D88</f>
        <v>0</v>
      </c>
      <c r="E87" s="269">
        <f t="shared" ref="E87:L87" si="17">E88</f>
        <v>0</v>
      </c>
      <c r="F87" s="269">
        <f t="shared" si="17"/>
        <v>0</v>
      </c>
      <c r="G87" s="269">
        <f t="shared" si="17"/>
        <v>0</v>
      </c>
      <c r="H87" s="269">
        <f t="shared" si="17"/>
        <v>0</v>
      </c>
      <c r="I87" s="269">
        <f t="shared" si="17"/>
        <v>0</v>
      </c>
      <c r="J87" s="269">
        <f t="shared" si="17"/>
        <v>0</v>
      </c>
      <c r="K87" s="269">
        <f t="shared" si="17"/>
        <v>0</v>
      </c>
      <c r="L87" s="269">
        <f t="shared" si="17"/>
        <v>0</v>
      </c>
    </row>
    <row r="88" spans="2:12" ht="22.5">
      <c r="B88" s="76" t="s">
        <v>243</v>
      </c>
      <c r="C88" s="65">
        <v>262</v>
      </c>
      <c r="D88" s="269">
        <f>D89+D90</f>
        <v>0</v>
      </c>
      <c r="E88" s="269">
        <f t="shared" ref="E88:L88" si="18">E89+E90</f>
        <v>0</v>
      </c>
      <c r="F88" s="269">
        <f t="shared" si="18"/>
        <v>0</v>
      </c>
      <c r="G88" s="269">
        <f t="shared" si="18"/>
        <v>0</v>
      </c>
      <c r="H88" s="269">
        <f t="shared" si="18"/>
        <v>0</v>
      </c>
      <c r="I88" s="269">
        <f t="shared" si="18"/>
        <v>0</v>
      </c>
      <c r="J88" s="269">
        <f t="shared" si="18"/>
        <v>0</v>
      </c>
      <c r="K88" s="269">
        <f t="shared" si="18"/>
        <v>0</v>
      </c>
      <c r="L88" s="269">
        <f t="shared" si="18"/>
        <v>0</v>
      </c>
    </row>
    <row r="89" spans="2:12">
      <c r="B89" s="82" t="s">
        <v>244</v>
      </c>
      <c r="C89" s="71" t="s">
        <v>245</v>
      </c>
      <c r="D89" s="268"/>
      <c r="E89" s="268"/>
      <c r="F89" s="268"/>
      <c r="G89" s="268"/>
      <c r="H89" s="268"/>
      <c r="I89" s="268"/>
      <c r="J89" s="268"/>
      <c r="K89" s="268"/>
      <c r="L89" s="268"/>
    </row>
    <row r="90" spans="2:12" ht="23.25">
      <c r="B90" s="82" t="s">
        <v>246</v>
      </c>
      <c r="C90" s="71" t="s">
        <v>247</v>
      </c>
      <c r="D90" s="268"/>
      <c r="E90" s="268"/>
      <c r="F90" s="268"/>
      <c r="G90" s="268"/>
      <c r="H90" s="268"/>
      <c r="I90" s="268"/>
      <c r="J90" s="268"/>
      <c r="K90" s="268"/>
      <c r="L90" s="268"/>
    </row>
    <row r="91" spans="2:12">
      <c r="B91" s="112" t="s">
        <v>248</v>
      </c>
      <c r="C91" s="70">
        <v>290</v>
      </c>
      <c r="D91" s="269">
        <f>D92+D93+D94+D95+D96</f>
        <v>1362200</v>
      </c>
      <c r="E91" s="269">
        <f t="shared" ref="E91:L91" si="19">E92+E93+E94+E95+E96</f>
        <v>1362200</v>
      </c>
      <c r="F91" s="269">
        <f t="shared" si="19"/>
        <v>0</v>
      </c>
      <c r="G91" s="269">
        <f t="shared" si="19"/>
        <v>1362200</v>
      </c>
      <c r="H91" s="269">
        <f t="shared" si="19"/>
        <v>1362200</v>
      </c>
      <c r="I91" s="269">
        <f t="shared" si="19"/>
        <v>0</v>
      </c>
      <c r="J91" s="269">
        <f t="shared" si="19"/>
        <v>1362200</v>
      </c>
      <c r="K91" s="269">
        <f t="shared" si="19"/>
        <v>1362200</v>
      </c>
      <c r="L91" s="269">
        <f t="shared" si="19"/>
        <v>0</v>
      </c>
    </row>
    <row r="92" spans="2:12" ht="45.75">
      <c r="B92" s="82" t="s">
        <v>249</v>
      </c>
      <c r="C92" s="71" t="s">
        <v>250</v>
      </c>
      <c r="D92" s="268">
        <v>1362200</v>
      </c>
      <c r="E92" s="268">
        <v>1362200</v>
      </c>
      <c r="F92" s="268"/>
      <c r="G92" s="268">
        <v>1362200</v>
      </c>
      <c r="H92" s="268">
        <v>1362200</v>
      </c>
      <c r="I92" s="268"/>
      <c r="J92" s="268">
        <v>1362200</v>
      </c>
      <c r="K92" s="268">
        <v>1362200</v>
      </c>
      <c r="L92" s="268"/>
    </row>
    <row r="93" spans="2:12">
      <c r="B93" s="82" t="s">
        <v>251</v>
      </c>
      <c r="C93" s="71" t="s">
        <v>252</v>
      </c>
      <c r="D93" s="268"/>
      <c r="E93" s="268"/>
      <c r="F93" s="268"/>
      <c r="G93" s="268"/>
      <c r="H93" s="268"/>
      <c r="I93" s="268"/>
      <c r="J93" s="268"/>
      <c r="K93" s="268"/>
      <c r="L93" s="268"/>
    </row>
    <row r="94" spans="2:12" ht="45.75">
      <c r="B94" s="82" t="s">
        <v>253</v>
      </c>
      <c r="C94" s="71" t="s">
        <v>254</v>
      </c>
      <c r="D94" s="268"/>
      <c r="E94" s="268"/>
      <c r="F94" s="268"/>
      <c r="G94" s="268"/>
      <c r="H94" s="268"/>
      <c r="I94" s="268"/>
      <c r="J94" s="268"/>
      <c r="K94" s="268"/>
      <c r="L94" s="268"/>
    </row>
    <row r="95" spans="2:12" ht="23.25">
      <c r="B95" s="82" t="s">
        <v>255</v>
      </c>
      <c r="C95" s="71" t="s">
        <v>256</v>
      </c>
      <c r="D95" s="268"/>
      <c r="E95" s="268"/>
      <c r="F95" s="268"/>
      <c r="G95" s="268"/>
      <c r="H95" s="268"/>
      <c r="I95" s="268"/>
      <c r="J95" s="268"/>
      <c r="K95" s="268"/>
      <c r="L95" s="268"/>
    </row>
    <row r="96" spans="2:12">
      <c r="B96" s="82" t="s">
        <v>257</v>
      </c>
      <c r="C96" s="71" t="s">
        <v>258</v>
      </c>
      <c r="D96" s="268"/>
      <c r="E96" s="268"/>
      <c r="F96" s="268"/>
      <c r="G96" s="268"/>
      <c r="H96" s="268"/>
      <c r="I96" s="268"/>
      <c r="J96" s="268"/>
      <c r="K96" s="268"/>
      <c r="L96" s="268"/>
    </row>
    <row r="97" spans="2:12">
      <c r="B97" s="112" t="s">
        <v>259</v>
      </c>
      <c r="C97" s="70">
        <v>300</v>
      </c>
      <c r="D97" s="269">
        <f>D98+D100</f>
        <v>65000</v>
      </c>
      <c r="E97" s="269">
        <f t="shared" ref="E97:L97" si="20">E98+E100</f>
        <v>65000</v>
      </c>
      <c r="F97" s="269">
        <f t="shared" si="20"/>
        <v>0</v>
      </c>
      <c r="G97" s="269">
        <f t="shared" si="20"/>
        <v>65000</v>
      </c>
      <c r="H97" s="269">
        <f t="shared" si="20"/>
        <v>65000</v>
      </c>
      <c r="I97" s="269">
        <f t="shared" si="20"/>
        <v>0</v>
      </c>
      <c r="J97" s="269">
        <f t="shared" si="20"/>
        <v>65000</v>
      </c>
      <c r="K97" s="269">
        <f t="shared" si="20"/>
        <v>65000</v>
      </c>
      <c r="L97" s="269">
        <f t="shared" si="20"/>
        <v>0</v>
      </c>
    </row>
    <row r="98" spans="2:12" ht="22.5">
      <c r="B98" s="76" t="s">
        <v>260</v>
      </c>
      <c r="C98" s="65">
        <v>310</v>
      </c>
      <c r="D98" s="269">
        <f>D99</f>
        <v>0</v>
      </c>
      <c r="E98" s="269">
        <f t="shared" ref="E98:L98" si="21">E99</f>
        <v>0</v>
      </c>
      <c r="F98" s="269">
        <f t="shared" si="21"/>
        <v>0</v>
      </c>
      <c r="G98" s="269">
        <f t="shared" si="21"/>
        <v>0</v>
      </c>
      <c r="H98" s="269">
        <f t="shared" si="21"/>
        <v>0</v>
      </c>
      <c r="I98" s="269">
        <f t="shared" si="21"/>
        <v>0</v>
      </c>
      <c r="J98" s="269">
        <f t="shared" si="21"/>
        <v>0</v>
      </c>
      <c r="K98" s="269">
        <f t="shared" si="21"/>
        <v>0</v>
      </c>
      <c r="L98" s="269">
        <f t="shared" si="21"/>
        <v>0</v>
      </c>
    </row>
    <row r="99" spans="2:12" ht="23.25">
      <c r="B99" s="82" t="s">
        <v>261</v>
      </c>
      <c r="C99" s="71" t="s">
        <v>262</v>
      </c>
      <c r="D99" s="268"/>
      <c r="E99" s="268"/>
      <c r="F99" s="268"/>
      <c r="G99" s="268"/>
      <c r="H99" s="268"/>
      <c r="I99" s="268"/>
      <c r="J99" s="268"/>
      <c r="K99" s="268"/>
      <c r="L99" s="268"/>
    </row>
    <row r="100" spans="2:12" ht="22.5">
      <c r="B100" s="76" t="s">
        <v>263</v>
      </c>
      <c r="C100" s="65">
        <v>340</v>
      </c>
      <c r="D100" s="269">
        <f>D101</f>
        <v>65000</v>
      </c>
      <c r="E100" s="269">
        <f t="shared" ref="E100:L100" si="22">E101</f>
        <v>65000</v>
      </c>
      <c r="F100" s="269">
        <f t="shared" si="22"/>
        <v>0</v>
      </c>
      <c r="G100" s="269">
        <f t="shared" si="22"/>
        <v>65000</v>
      </c>
      <c r="H100" s="269">
        <f t="shared" si="22"/>
        <v>65000</v>
      </c>
      <c r="I100" s="269">
        <f t="shared" si="22"/>
        <v>0</v>
      </c>
      <c r="J100" s="269">
        <f t="shared" si="22"/>
        <v>65000</v>
      </c>
      <c r="K100" s="269">
        <f t="shared" si="22"/>
        <v>65000</v>
      </c>
      <c r="L100" s="269">
        <f t="shared" si="22"/>
        <v>0</v>
      </c>
    </row>
    <row r="101" spans="2:12" ht="22.5">
      <c r="B101" s="76" t="s">
        <v>264</v>
      </c>
      <c r="C101" s="65" t="s">
        <v>265</v>
      </c>
      <c r="D101" s="269">
        <f>D102+D103+D104+D105+D106+D107</f>
        <v>65000</v>
      </c>
      <c r="E101" s="269">
        <f t="shared" ref="E101:L101" si="23">E102+E103+E104+E105+E106+E107</f>
        <v>65000</v>
      </c>
      <c r="F101" s="269">
        <f t="shared" si="23"/>
        <v>0</v>
      </c>
      <c r="G101" s="269">
        <f t="shared" si="23"/>
        <v>65000</v>
      </c>
      <c r="H101" s="269">
        <f t="shared" si="23"/>
        <v>65000</v>
      </c>
      <c r="I101" s="269">
        <f t="shared" si="23"/>
        <v>0</v>
      </c>
      <c r="J101" s="269">
        <f t="shared" si="23"/>
        <v>65000</v>
      </c>
      <c r="K101" s="269">
        <f t="shared" si="23"/>
        <v>65000</v>
      </c>
      <c r="L101" s="269">
        <f t="shared" si="23"/>
        <v>0</v>
      </c>
    </row>
    <row r="102" spans="2:12" ht="23.25">
      <c r="B102" s="82" t="s">
        <v>266</v>
      </c>
      <c r="C102" s="71" t="s">
        <v>267</v>
      </c>
      <c r="D102" s="268"/>
      <c r="E102" s="268"/>
      <c r="F102" s="268"/>
      <c r="G102" s="268"/>
      <c r="H102" s="268"/>
      <c r="I102" s="268"/>
      <c r="J102" s="268"/>
      <c r="K102" s="268"/>
      <c r="L102" s="268"/>
    </row>
    <row r="103" spans="2:12">
      <c r="B103" s="82" t="s">
        <v>268</v>
      </c>
      <c r="C103" s="71" t="s">
        <v>269</v>
      </c>
      <c r="D103" s="268"/>
      <c r="E103" s="268"/>
      <c r="F103" s="268"/>
      <c r="G103" s="268"/>
      <c r="H103" s="268"/>
      <c r="I103" s="268"/>
      <c r="J103" s="268"/>
      <c r="K103" s="268"/>
      <c r="L103" s="268"/>
    </row>
    <row r="104" spans="2:12">
      <c r="B104" s="82" t="s">
        <v>270</v>
      </c>
      <c r="C104" s="71" t="s">
        <v>271</v>
      </c>
      <c r="D104" s="268"/>
      <c r="E104" s="268"/>
      <c r="F104" s="268"/>
      <c r="G104" s="268"/>
      <c r="H104" s="268"/>
      <c r="I104" s="268"/>
      <c r="J104" s="268"/>
      <c r="K104" s="268"/>
      <c r="L104" s="268"/>
    </row>
    <row r="105" spans="2:12">
      <c r="B105" s="82" t="s">
        <v>272</v>
      </c>
      <c r="C105" s="71" t="s">
        <v>273</v>
      </c>
      <c r="D105" s="268">
        <v>65000</v>
      </c>
      <c r="E105" s="268">
        <v>65000</v>
      </c>
      <c r="F105" s="268"/>
      <c r="G105" s="268">
        <v>65000</v>
      </c>
      <c r="H105" s="268">
        <v>65000</v>
      </c>
      <c r="I105" s="268"/>
      <c r="J105" s="268">
        <v>65000</v>
      </c>
      <c r="K105" s="268">
        <v>65000</v>
      </c>
      <c r="L105" s="268"/>
    </row>
    <row r="106" spans="2:12">
      <c r="B106" s="82" t="s">
        <v>274</v>
      </c>
      <c r="C106" s="71" t="s">
        <v>275</v>
      </c>
      <c r="D106" s="268"/>
      <c r="E106" s="268"/>
      <c r="F106" s="268"/>
      <c r="G106" s="268"/>
      <c r="H106" s="268"/>
      <c r="I106" s="268"/>
      <c r="J106" s="268"/>
      <c r="K106" s="268"/>
      <c r="L106" s="268"/>
    </row>
    <row r="107" spans="2:12">
      <c r="B107" s="127" t="s">
        <v>276</v>
      </c>
      <c r="C107" s="128" t="s">
        <v>277</v>
      </c>
      <c r="D107" s="275">
        <f>D108+D109</f>
        <v>0</v>
      </c>
      <c r="E107" s="275">
        <f t="shared" ref="E107:L107" si="24">E108+E109</f>
        <v>0</v>
      </c>
      <c r="F107" s="275">
        <f t="shared" si="24"/>
        <v>0</v>
      </c>
      <c r="G107" s="275">
        <f t="shared" si="24"/>
        <v>0</v>
      </c>
      <c r="H107" s="275">
        <f t="shared" si="24"/>
        <v>0</v>
      </c>
      <c r="I107" s="275">
        <f t="shared" si="24"/>
        <v>0</v>
      </c>
      <c r="J107" s="275">
        <f t="shared" si="24"/>
        <v>0</v>
      </c>
      <c r="K107" s="275">
        <f t="shared" si="24"/>
        <v>0</v>
      </c>
      <c r="L107" s="275">
        <f t="shared" si="24"/>
        <v>0</v>
      </c>
    </row>
    <row r="108" spans="2:12">
      <c r="B108" s="127" t="s">
        <v>278</v>
      </c>
      <c r="C108" s="128" t="s">
        <v>279</v>
      </c>
      <c r="D108" s="276"/>
      <c r="E108" s="276"/>
      <c r="F108" s="276"/>
      <c r="G108" s="276"/>
      <c r="H108" s="276"/>
      <c r="I108" s="276"/>
      <c r="J108" s="276"/>
      <c r="K108" s="276"/>
      <c r="L108" s="276"/>
    </row>
    <row r="109" spans="2:12">
      <c r="B109" s="82" t="s">
        <v>280</v>
      </c>
      <c r="C109" s="71" t="s">
        <v>281</v>
      </c>
      <c r="D109" s="268"/>
      <c r="E109" s="268"/>
      <c r="F109" s="268"/>
      <c r="G109" s="268"/>
      <c r="H109" s="268"/>
      <c r="I109" s="268"/>
      <c r="J109" s="268"/>
      <c r="K109" s="268"/>
      <c r="L109" s="268"/>
    </row>
    <row r="110" spans="2:12" ht="21" hidden="1">
      <c r="B110" s="55" t="s">
        <v>282</v>
      </c>
      <c r="C110" s="56" t="s">
        <v>61</v>
      </c>
      <c r="D110" s="123"/>
      <c r="E110" s="123"/>
      <c r="F110" s="123"/>
      <c r="G110" s="123"/>
      <c r="H110" s="123"/>
      <c r="I110" s="123"/>
      <c r="J110" s="123"/>
      <c r="K110" s="123"/>
      <c r="L110" s="123"/>
    </row>
    <row r="111" spans="2:12" hidden="1">
      <c r="B111" s="51" t="s">
        <v>26</v>
      </c>
      <c r="C111" s="53" t="s">
        <v>61</v>
      </c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 ht="22.5" hidden="1">
      <c r="B112" s="130" t="s">
        <v>283</v>
      </c>
      <c r="C112" s="131" t="s">
        <v>61</v>
      </c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 ht="22.5" hidden="1">
      <c r="B113" s="51" t="s">
        <v>284</v>
      </c>
      <c r="C113" s="53" t="s">
        <v>61</v>
      </c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 hidden="1">
      <c r="B114" s="51" t="s">
        <v>285</v>
      </c>
      <c r="C114" s="53" t="s">
        <v>61</v>
      </c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 ht="22.5" hidden="1">
      <c r="B115" s="51" t="s">
        <v>286</v>
      </c>
      <c r="C115" s="53" t="s">
        <v>61</v>
      </c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2:12" ht="9.75" customHeight="1"/>
    <row r="117" spans="2:12">
      <c r="B117" s="83" t="s">
        <v>426</v>
      </c>
      <c r="C117" s="1"/>
      <c r="E117" t="s">
        <v>427</v>
      </c>
    </row>
    <row r="118" spans="2:12">
      <c r="B118" s="83"/>
      <c r="C118" s="1"/>
    </row>
    <row r="119" spans="2:12">
      <c r="B119" s="83" t="s">
        <v>115</v>
      </c>
      <c r="C119" s="1"/>
    </row>
    <row r="120" spans="2:12">
      <c r="B120" s="84"/>
    </row>
    <row r="121" spans="2:12" hidden="1">
      <c r="B121" s="84"/>
    </row>
    <row r="122" spans="2:12">
      <c r="B122" s="343" t="s">
        <v>116</v>
      </c>
      <c r="C122" s="343"/>
      <c r="E122" t="s">
        <v>428</v>
      </c>
    </row>
    <row r="123" spans="2:12">
      <c r="B123" s="83" t="s">
        <v>117</v>
      </c>
      <c r="C123" s="1"/>
    </row>
    <row r="124" spans="2:12">
      <c r="B124" s="83" t="s">
        <v>118</v>
      </c>
      <c r="C124" s="1"/>
    </row>
    <row r="125" spans="2:12" hidden="1">
      <c r="B125" s="84"/>
    </row>
    <row r="126" spans="2:12">
      <c r="B126" s="84"/>
    </row>
    <row r="127" spans="2:12">
      <c r="B127" s="83" t="s">
        <v>119</v>
      </c>
      <c r="C127" s="1"/>
      <c r="E127" t="s">
        <v>428</v>
      </c>
    </row>
    <row r="128" spans="2:12">
      <c r="B128" s="83" t="s">
        <v>120</v>
      </c>
      <c r="C128" s="1"/>
    </row>
    <row r="129" spans="2:3">
      <c r="B129" s="343"/>
      <c r="C129" s="343"/>
    </row>
    <row r="130" spans="2:3">
      <c r="B130" s="5"/>
      <c r="C130" s="1"/>
    </row>
    <row r="131" spans="2:3">
      <c r="B131" s="5"/>
      <c r="C131" s="1"/>
    </row>
    <row r="132" spans="2:3">
      <c r="B132" s="5"/>
      <c r="C132" s="1"/>
    </row>
    <row r="133" spans="2:3">
      <c r="B133" s="5"/>
      <c r="C133" s="1"/>
    </row>
    <row r="134" spans="2:3" ht="15.75">
      <c r="B134" s="3"/>
      <c r="C134" s="85"/>
    </row>
    <row r="135" spans="2:3">
      <c r="B135" s="5"/>
      <c r="C135" s="1"/>
    </row>
  </sheetData>
  <mergeCells count="13">
    <mergeCell ref="K9:L9"/>
    <mergeCell ref="B122:C122"/>
    <mergeCell ref="B129:C129"/>
    <mergeCell ref="J1:L1"/>
    <mergeCell ref="B3:L3"/>
    <mergeCell ref="C5:L5"/>
    <mergeCell ref="B9:B10"/>
    <mergeCell ref="C9:C10"/>
    <mergeCell ref="D9:D10"/>
    <mergeCell ref="E9:F9"/>
    <mergeCell ref="G9:G10"/>
    <mergeCell ref="H9:I9"/>
    <mergeCell ref="J9:J10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5" fitToHeight="2" orientation="portrait" verticalDpi="300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M56"/>
  <sheetViews>
    <sheetView view="pageLayout" topLeftCell="A19" zoomScaleSheetLayoutView="100" workbookViewId="0">
      <selection activeCell="BF49" sqref="BF49"/>
    </sheetView>
  </sheetViews>
  <sheetFormatPr defaultColWidth="0.85546875" defaultRowHeight="12" customHeight="1"/>
  <cols>
    <col min="1" max="49" width="0.85546875" style="160"/>
    <col min="50" max="50" width="2" style="160" customWidth="1"/>
    <col min="51" max="305" width="0.85546875" style="160"/>
    <col min="306" max="306" width="2" style="160" customWidth="1"/>
    <col min="307" max="561" width="0.85546875" style="160"/>
    <col min="562" max="562" width="2" style="160" customWidth="1"/>
    <col min="563" max="817" width="0.85546875" style="160"/>
    <col min="818" max="818" width="2" style="160" customWidth="1"/>
    <col min="819" max="1073" width="0.85546875" style="160"/>
    <col min="1074" max="1074" width="2" style="160" customWidth="1"/>
    <col min="1075" max="1329" width="0.85546875" style="160"/>
    <col min="1330" max="1330" width="2" style="160" customWidth="1"/>
    <col min="1331" max="1585" width="0.85546875" style="160"/>
    <col min="1586" max="1586" width="2" style="160" customWidth="1"/>
    <col min="1587" max="1841" width="0.85546875" style="160"/>
    <col min="1842" max="1842" width="2" style="160" customWidth="1"/>
    <col min="1843" max="2097" width="0.85546875" style="160"/>
    <col min="2098" max="2098" width="2" style="160" customWidth="1"/>
    <col min="2099" max="2353" width="0.85546875" style="160"/>
    <col min="2354" max="2354" width="2" style="160" customWidth="1"/>
    <col min="2355" max="2609" width="0.85546875" style="160"/>
    <col min="2610" max="2610" width="2" style="160" customWidth="1"/>
    <col min="2611" max="2865" width="0.85546875" style="160"/>
    <col min="2866" max="2866" width="2" style="160" customWidth="1"/>
    <col min="2867" max="3121" width="0.85546875" style="160"/>
    <col min="3122" max="3122" width="2" style="160" customWidth="1"/>
    <col min="3123" max="3377" width="0.85546875" style="160"/>
    <col min="3378" max="3378" width="2" style="160" customWidth="1"/>
    <col min="3379" max="3633" width="0.85546875" style="160"/>
    <col min="3634" max="3634" width="2" style="160" customWidth="1"/>
    <col min="3635" max="3889" width="0.85546875" style="160"/>
    <col min="3890" max="3890" width="2" style="160" customWidth="1"/>
    <col min="3891" max="4145" width="0.85546875" style="160"/>
    <col min="4146" max="4146" width="2" style="160" customWidth="1"/>
    <col min="4147" max="4401" width="0.85546875" style="160"/>
    <col min="4402" max="4402" width="2" style="160" customWidth="1"/>
    <col min="4403" max="4657" width="0.85546875" style="160"/>
    <col min="4658" max="4658" width="2" style="160" customWidth="1"/>
    <col min="4659" max="4913" width="0.85546875" style="160"/>
    <col min="4914" max="4914" width="2" style="160" customWidth="1"/>
    <col min="4915" max="5169" width="0.85546875" style="160"/>
    <col min="5170" max="5170" width="2" style="160" customWidth="1"/>
    <col min="5171" max="5425" width="0.85546875" style="160"/>
    <col min="5426" max="5426" width="2" style="160" customWidth="1"/>
    <col min="5427" max="5681" width="0.85546875" style="160"/>
    <col min="5682" max="5682" width="2" style="160" customWidth="1"/>
    <col min="5683" max="5937" width="0.85546875" style="160"/>
    <col min="5938" max="5938" width="2" style="160" customWidth="1"/>
    <col min="5939" max="6193" width="0.85546875" style="160"/>
    <col min="6194" max="6194" width="2" style="160" customWidth="1"/>
    <col min="6195" max="6449" width="0.85546875" style="160"/>
    <col min="6450" max="6450" width="2" style="160" customWidth="1"/>
    <col min="6451" max="6705" width="0.85546875" style="160"/>
    <col min="6706" max="6706" width="2" style="160" customWidth="1"/>
    <col min="6707" max="6961" width="0.85546875" style="160"/>
    <col min="6962" max="6962" width="2" style="160" customWidth="1"/>
    <col min="6963" max="7217" width="0.85546875" style="160"/>
    <col min="7218" max="7218" width="2" style="160" customWidth="1"/>
    <col min="7219" max="7473" width="0.85546875" style="160"/>
    <col min="7474" max="7474" width="2" style="160" customWidth="1"/>
    <col min="7475" max="7729" width="0.85546875" style="160"/>
    <col min="7730" max="7730" width="2" style="160" customWidth="1"/>
    <col min="7731" max="7985" width="0.85546875" style="160"/>
    <col min="7986" max="7986" width="2" style="160" customWidth="1"/>
    <col min="7987" max="8241" width="0.85546875" style="160"/>
    <col min="8242" max="8242" width="2" style="160" customWidth="1"/>
    <col min="8243" max="8497" width="0.85546875" style="160"/>
    <col min="8498" max="8498" width="2" style="160" customWidth="1"/>
    <col min="8499" max="8753" width="0.85546875" style="160"/>
    <col min="8754" max="8754" width="2" style="160" customWidth="1"/>
    <col min="8755" max="9009" width="0.85546875" style="160"/>
    <col min="9010" max="9010" width="2" style="160" customWidth="1"/>
    <col min="9011" max="9265" width="0.85546875" style="160"/>
    <col min="9266" max="9266" width="2" style="160" customWidth="1"/>
    <col min="9267" max="9521" width="0.85546875" style="160"/>
    <col min="9522" max="9522" width="2" style="160" customWidth="1"/>
    <col min="9523" max="9777" width="0.85546875" style="160"/>
    <col min="9778" max="9778" width="2" style="160" customWidth="1"/>
    <col min="9779" max="10033" width="0.85546875" style="160"/>
    <col min="10034" max="10034" width="2" style="160" customWidth="1"/>
    <col min="10035" max="10289" width="0.85546875" style="160"/>
    <col min="10290" max="10290" width="2" style="160" customWidth="1"/>
    <col min="10291" max="10545" width="0.85546875" style="160"/>
    <col min="10546" max="10546" width="2" style="160" customWidth="1"/>
    <col min="10547" max="10801" width="0.85546875" style="160"/>
    <col min="10802" max="10802" width="2" style="160" customWidth="1"/>
    <col min="10803" max="11057" width="0.85546875" style="160"/>
    <col min="11058" max="11058" width="2" style="160" customWidth="1"/>
    <col min="11059" max="11313" width="0.85546875" style="160"/>
    <col min="11314" max="11314" width="2" style="160" customWidth="1"/>
    <col min="11315" max="11569" width="0.85546875" style="160"/>
    <col min="11570" max="11570" width="2" style="160" customWidth="1"/>
    <col min="11571" max="11825" width="0.85546875" style="160"/>
    <col min="11826" max="11826" width="2" style="160" customWidth="1"/>
    <col min="11827" max="12081" width="0.85546875" style="160"/>
    <col min="12082" max="12082" width="2" style="160" customWidth="1"/>
    <col min="12083" max="12337" width="0.85546875" style="160"/>
    <col min="12338" max="12338" width="2" style="160" customWidth="1"/>
    <col min="12339" max="12593" width="0.85546875" style="160"/>
    <col min="12594" max="12594" width="2" style="160" customWidth="1"/>
    <col min="12595" max="12849" width="0.85546875" style="160"/>
    <col min="12850" max="12850" width="2" style="160" customWidth="1"/>
    <col min="12851" max="13105" width="0.85546875" style="160"/>
    <col min="13106" max="13106" width="2" style="160" customWidth="1"/>
    <col min="13107" max="13361" width="0.85546875" style="160"/>
    <col min="13362" max="13362" width="2" style="160" customWidth="1"/>
    <col min="13363" max="13617" width="0.85546875" style="160"/>
    <col min="13618" max="13618" width="2" style="160" customWidth="1"/>
    <col min="13619" max="13873" width="0.85546875" style="160"/>
    <col min="13874" max="13874" width="2" style="160" customWidth="1"/>
    <col min="13875" max="14129" width="0.85546875" style="160"/>
    <col min="14130" max="14130" width="2" style="160" customWidth="1"/>
    <col min="14131" max="14385" width="0.85546875" style="160"/>
    <col min="14386" max="14386" width="2" style="160" customWidth="1"/>
    <col min="14387" max="14641" width="0.85546875" style="160"/>
    <col min="14642" max="14642" width="2" style="160" customWidth="1"/>
    <col min="14643" max="14897" width="0.85546875" style="160"/>
    <col min="14898" max="14898" width="2" style="160" customWidth="1"/>
    <col min="14899" max="15153" width="0.85546875" style="160"/>
    <col min="15154" max="15154" width="2" style="160" customWidth="1"/>
    <col min="15155" max="15409" width="0.85546875" style="160"/>
    <col min="15410" max="15410" width="2" style="160" customWidth="1"/>
    <col min="15411" max="15665" width="0.85546875" style="160"/>
    <col min="15666" max="15666" width="2" style="160" customWidth="1"/>
    <col min="15667" max="15921" width="0.85546875" style="160"/>
    <col min="15922" max="15922" width="2" style="160" customWidth="1"/>
    <col min="15923" max="16177" width="0.85546875" style="160"/>
    <col min="16178" max="16178" width="2" style="160" customWidth="1"/>
    <col min="16179" max="16384" width="0.85546875" style="160"/>
  </cols>
  <sheetData>
    <row r="1" spans="2:169" s="132" customFormat="1" ht="9" customHeight="1">
      <c r="CS1" s="132" t="s">
        <v>287</v>
      </c>
    </row>
    <row r="2" spans="2:169" s="132" customFormat="1" ht="12.75" customHeight="1">
      <c r="CR2" s="456" t="s">
        <v>288</v>
      </c>
      <c r="CS2" s="456"/>
      <c r="CT2" s="456"/>
      <c r="CU2" s="456"/>
      <c r="CV2" s="456"/>
      <c r="CW2" s="456"/>
      <c r="CX2" s="456"/>
      <c r="CY2" s="456"/>
      <c r="CZ2" s="456"/>
      <c r="DA2" s="456"/>
      <c r="DB2" s="456"/>
      <c r="DC2" s="456"/>
      <c r="DD2" s="456"/>
      <c r="DE2" s="456"/>
      <c r="DF2" s="456"/>
      <c r="DG2" s="456"/>
      <c r="DH2" s="456"/>
      <c r="DI2" s="456"/>
      <c r="DJ2" s="456"/>
      <c r="DK2" s="456"/>
      <c r="DL2" s="456"/>
      <c r="DM2" s="456"/>
      <c r="DN2" s="456"/>
      <c r="DO2" s="456"/>
      <c r="DP2" s="456"/>
      <c r="DQ2" s="456"/>
      <c r="DR2" s="456"/>
      <c r="DS2" s="456"/>
      <c r="DT2" s="456"/>
      <c r="DU2" s="456"/>
      <c r="DV2" s="456"/>
      <c r="DW2" s="456"/>
      <c r="DX2" s="456"/>
      <c r="DY2" s="456"/>
      <c r="DZ2" s="456"/>
      <c r="EA2" s="456"/>
      <c r="EB2" s="456"/>
      <c r="EC2" s="456"/>
      <c r="ED2" s="456"/>
      <c r="EE2" s="456"/>
      <c r="EF2" s="456"/>
      <c r="EG2" s="456"/>
      <c r="EH2" s="456"/>
      <c r="EI2" s="456"/>
      <c r="EJ2" s="456"/>
      <c r="EK2" s="456"/>
      <c r="EL2" s="456"/>
      <c r="EM2" s="456"/>
      <c r="EN2" s="456"/>
      <c r="EO2" s="456"/>
      <c r="EP2" s="456"/>
      <c r="EQ2" s="456"/>
      <c r="ER2" s="456"/>
      <c r="ES2" s="456"/>
      <c r="ET2" s="456"/>
      <c r="EU2" s="456"/>
      <c r="EV2" s="456"/>
      <c r="EW2" s="456"/>
      <c r="EX2" s="456"/>
      <c r="EY2" s="456"/>
      <c r="EZ2" s="456"/>
      <c r="FA2" s="456"/>
      <c r="FB2" s="456"/>
      <c r="FC2" s="456"/>
      <c r="FD2" s="456"/>
      <c r="FE2" s="456"/>
      <c r="FF2" s="456"/>
      <c r="FG2" s="456"/>
      <c r="FH2" s="456"/>
      <c r="FI2" s="456"/>
      <c r="FJ2" s="456"/>
      <c r="FK2" s="456"/>
      <c r="FL2" s="456"/>
      <c r="FM2" s="456"/>
    </row>
    <row r="3" spans="2:169" s="132" customFormat="1" ht="9" customHeight="1">
      <c r="CR3" s="456"/>
      <c r="CS3" s="456"/>
      <c r="CT3" s="456"/>
      <c r="CU3" s="456"/>
      <c r="CV3" s="456"/>
      <c r="CW3" s="456"/>
      <c r="CX3" s="456"/>
      <c r="CY3" s="456"/>
      <c r="CZ3" s="456"/>
      <c r="DA3" s="456"/>
      <c r="DB3" s="456"/>
      <c r="DC3" s="456"/>
      <c r="DD3" s="456"/>
      <c r="DE3" s="456"/>
      <c r="DF3" s="456"/>
      <c r="DG3" s="456"/>
      <c r="DH3" s="456"/>
      <c r="DI3" s="456"/>
      <c r="DJ3" s="456"/>
      <c r="DK3" s="456"/>
      <c r="DL3" s="456"/>
      <c r="DM3" s="456"/>
      <c r="DN3" s="456"/>
      <c r="DO3" s="456"/>
      <c r="DP3" s="456"/>
      <c r="DQ3" s="456"/>
      <c r="DR3" s="456"/>
      <c r="DS3" s="456"/>
      <c r="DT3" s="456"/>
      <c r="DU3" s="456"/>
      <c r="DV3" s="456"/>
      <c r="DW3" s="456"/>
      <c r="DX3" s="456"/>
      <c r="DY3" s="456"/>
      <c r="DZ3" s="456"/>
      <c r="EA3" s="456"/>
      <c r="EB3" s="456"/>
      <c r="EC3" s="456"/>
      <c r="ED3" s="456"/>
      <c r="EE3" s="456"/>
      <c r="EF3" s="456"/>
      <c r="EG3" s="456"/>
      <c r="EH3" s="456"/>
      <c r="EI3" s="456"/>
      <c r="EJ3" s="456"/>
      <c r="EK3" s="456"/>
      <c r="EL3" s="456"/>
      <c r="EM3" s="456"/>
      <c r="EN3" s="456"/>
      <c r="EO3" s="456"/>
      <c r="EP3" s="456"/>
      <c r="EQ3" s="456"/>
      <c r="ER3" s="456"/>
      <c r="ES3" s="456"/>
      <c r="ET3" s="456"/>
      <c r="EU3" s="456"/>
      <c r="EV3" s="456"/>
      <c r="EW3" s="456"/>
      <c r="EX3" s="456"/>
      <c r="EY3" s="456"/>
      <c r="EZ3" s="456"/>
      <c r="FA3" s="456"/>
      <c r="FB3" s="456"/>
      <c r="FC3" s="456"/>
      <c r="FD3" s="456"/>
      <c r="FE3" s="456"/>
      <c r="FF3" s="456"/>
      <c r="FG3" s="456"/>
      <c r="FH3" s="456"/>
      <c r="FI3" s="456"/>
      <c r="FJ3" s="456"/>
      <c r="FK3" s="456"/>
      <c r="FL3" s="456"/>
      <c r="FM3" s="456"/>
    </row>
    <row r="4" spans="2:169" s="132" customFormat="1" ht="14.25" customHeight="1">
      <c r="CR4" s="456"/>
      <c r="CS4" s="456"/>
      <c r="CT4" s="456"/>
      <c r="CU4" s="456"/>
      <c r="CV4" s="456"/>
      <c r="CW4" s="456"/>
      <c r="CX4" s="456"/>
      <c r="CY4" s="456"/>
      <c r="CZ4" s="456"/>
      <c r="DA4" s="456"/>
      <c r="DB4" s="456"/>
      <c r="DC4" s="456"/>
      <c r="DD4" s="456"/>
      <c r="DE4" s="456"/>
      <c r="DF4" s="456"/>
      <c r="DG4" s="456"/>
      <c r="DH4" s="456"/>
      <c r="DI4" s="456"/>
      <c r="DJ4" s="456"/>
      <c r="DK4" s="456"/>
      <c r="DL4" s="456"/>
      <c r="DM4" s="456"/>
      <c r="DN4" s="456"/>
      <c r="DO4" s="456"/>
      <c r="DP4" s="456"/>
      <c r="DQ4" s="456"/>
      <c r="DR4" s="456"/>
      <c r="DS4" s="456"/>
      <c r="DT4" s="456"/>
      <c r="DU4" s="456"/>
      <c r="DV4" s="456"/>
      <c r="DW4" s="456"/>
      <c r="DX4" s="456"/>
      <c r="DY4" s="456"/>
      <c r="DZ4" s="456"/>
      <c r="EA4" s="456"/>
      <c r="EB4" s="456"/>
      <c r="EC4" s="456"/>
      <c r="ED4" s="456"/>
      <c r="EE4" s="456"/>
      <c r="EF4" s="456"/>
      <c r="EG4" s="456"/>
      <c r="EH4" s="456"/>
      <c r="EI4" s="456"/>
      <c r="EJ4" s="456"/>
      <c r="EK4" s="456"/>
      <c r="EL4" s="456"/>
      <c r="EM4" s="456"/>
      <c r="EN4" s="456"/>
      <c r="EO4" s="456"/>
      <c r="EP4" s="456"/>
      <c r="EQ4" s="456"/>
      <c r="ER4" s="456"/>
      <c r="ES4" s="456"/>
      <c r="ET4" s="456"/>
      <c r="EU4" s="456"/>
      <c r="EV4" s="456"/>
      <c r="EW4" s="456"/>
      <c r="EX4" s="456"/>
      <c r="EY4" s="456"/>
      <c r="EZ4" s="456"/>
      <c r="FA4" s="456"/>
      <c r="FB4" s="456"/>
      <c r="FC4" s="456"/>
      <c r="FD4" s="456"/>
      <c r="FE4" s="456"/>
      <c r="FF4" s="456"/>
      <c r="FG4" s="456"/>
      <c r="FH4" s="456"/>
      <c r="FI4" s="456"/>
      <c r="FJ4" s="456"/>
      <c r="FK4" s="456"/>
      <c r="FL4" s="456"/>
      <c r="FM4" s="456"/>
    </row>
    <row r="5" spans="2:169" s="132" customFormat="1" ht="3" customHeight="1">
      <c r="CR5" s="456"/>
      <c r="CS5" s="456"/>
      <c r="CT5" s="456"/>
      <c r="CU5" s="456"/>
      <c r="CV5" s="456"/>
      <c r="CW5" s="456"/>
      <c r="CX5" s="456"/>
      <c r="CY5" s="456"/>
      <c r="CZ5" s="456"/>
      <c r="DA5" s="456"/>
      <c r="DB5" s="456"/>
      <c r="DC5" s="456"/>
      <c r="DD5" s="456"/>
      <c r="DE5" s="456"/>
      <c r="DF5" s="456"/>
      <c r="DG5" s="456"/>
      <c r="DH5" s="456"/>
      <c r="DI5" s="456"/>
      <c r="DJ5" s="456"/>
      <c r="DK5" s="456"/>
      <c r="DL5" s="456"/>
      <c r="DM5" s="456"/>
      <c r="DN5" s="456"/>
      <c r="DO5" s="456"/>
      <c r="DP5" s="456"/>
      <c r="DQ5" s="456"/>
      <c r="DR5" s="456"/>
      <c r="DS5" s="456"/>
      <c r="DT5" s="456"/>
      <c r="DU5" s="456"/>
      <c r="DV5" s="456"/>
      <c r="DW5" s="456"/>
      <c r="DX5" s="456"/>
      <c r="DY5" s="456"/>
      <c r="DZ5" s="456"/>
      <c r="EA5" s="456"/>
      <c r="EB5" s="456"/>
      <c r="EC5" s="456"/>
      <c r="ED5" s="456"/>
      <c r="EE5" s="456"/>
      <c r="EF5" s="456"/>
      <c r="EG5" s="456"/>
      <c r="EH5" s="456"/>
      <c r="EI5" s="456"/>
      <c r="EJ5" s="456"/>
      <c r="EK5" s="456"/>
      <c r="EL5" s="456"/>
      <c r="EM5" s="456"/>
      <c r="EN5" s="456"/>
      <c r="EO5" s="456"/>
      <c r="EP5" s="456"/>
      <c r="EQ5" s="456"/>
      <c r="ER5" s="456"/>
      <c r="ES5" s="456"/>
      <c r="ET5" s="456"/>
      <c r="EU5" s="456"/>
      <c r="EV5" s="456"/>
      <c r="EW5" s="456"/>
      <c r="EX5" s="456"/>
      <c r="EY5" s="456"/>
      <c r="EZ5" s="456"/>
      <c r="FA5" s="456"/>
      <c r="FB5" s="456"/>
      <c r="FC5" s="456"/>
      <c r="FD5" s="456"/>
      <c r="FE5" s="456"/>
      <c r="FF5" s="456"/>
      <c r="FG5" s="456"/>
      <c r="FH5" s="456"/>
      <c r="FI5" s="456"/>
      <c r="FJ5" s="456"/>
      <c r="FK5" s="456"/>
      <c r="FL5" s="456"/>
      <c r="FM5" s="456"/>
    </row>
    <row r="6" spans="2:169" s="133" customFormat="1" ht="9" hidden="1" customHeight="1"/>
    <row r="7" spans="2:169" s="132" customFormat="1" ht="8.1" customHeight="1"/>
    <row r="8" spans="2:169" s="134" customFormat="1" ht="10.5" customHeight="1">
      <c r="BP8" s="420" t="s">
        <v>0</v>
      </c>
      <c r="BQ8" s="420"/>
      <c r="BR8" s="420"/>
      <c r="BS8" s="420"/>
      <c r="BT8" s="420"/>
      <c r="BU8" s="420"/>
      <c r="BV8" s="420"/>
      <c r="BW8" s="420"/>
      <c r="BX8" s="420"/>
      <c r="BY8" s="420"/>
      <c r="BZ8" s="420"/>
      <c r="CA8" s="420"/>
      <c r="CB8" s="420"/>
      <c r="CC8" s="420"/>
      <c r="CD8" s="420"/>
      <c r="CE8" s="420"/>
      <c r="CF8" s="420"/>
      <c r="CG8" s="420"/>
      <c r="CH8" s="420"/>
      <c r="CI8" s="420"/>
      <c r="CJ8" s="420"/>
      <c r="CK8" s="420"/>
      <c r="CL8" s="420"/>
      <c r="CM8" s="420"/>
      <c r="CN8" s="420"/>
      <c r="CO8" s="420"/>
      <c r="CP8" s="420"/>
      <c r="CQ8" s="420"/>
      <c r="CR8" s="420"/>
      <c r="CS8" s="420"/>
      <c r="CT8" s="420"/>
      <c r="CU8" s="420"/>
      <c r="CV8" s="420"/>
      <c r="CW8" s="420"/>
      <c r="CX8" s="420"/>
      <c r="CY8" s="420"/>
      <c r="CZ8" s="420"/>
      <c r="DA8" s="420"/>
      <c r="DB8" s="420"/>
      <c r="DC8" s="420"/>
      <c r="DD8" s="420"/>
      <c r="DE8" s="420"/>
      <c r="DF8" s="420"/>
      <c r="DG8" s="420"/>
      <c r="DH8" s="420"/>
      <c r="DI8" s="420"/>
      <c r="DJ8" s="420"/>
      <c r="DK8" s="420"/>
      <c r="DL8" s="420"/>
      <c r="DM8" s="420"/>
      <c r="DN8" s="420"/>
      <c r="DO8" s="420"/>
      <c r="DP8" s="420"/>
      <c r="DQ8" s="420"/>
      <c r="DR8" s="420"/>
      <c r="DS8" s="420"/>
      <c r="DT8" s="420"/>
      <c r="DU8" s="420"/>
      <c r="DV8" s="420"/>
      <c r="DW8" s="420"/>
      <c r="DX8" s="420"/>
      <c r="DY8" s="420"/>
      <c r="DZ8" s="420"/>
      <c r="EA8" s="420"/>
      <c r="EB8" s="420"/>
      <c r="EC8" s="420"/>
      <c r="ED8" s="420"/>
      <c r="EE8" s="420"/>
      <c r="EF8" s="420"/>
      <c r="EG8" s="420"/>
      <c r="EH8" s="420"/>
      <c r="EI8" s="420"/>
      <c r="EJ8" s="420"/>
      <c r="EK8" s="420"/>
      <c r="EL8" s="420"/>
      <c r="EM8" s="420"/>
      <c r="EN8" s="420"/>
      <c r="EO8" s="420"/>
      <c r="EP8" s="420"/>
      <c r="EQ8" s="420"/>
      <c r="ER8" s="420"/>
      <c r="ES8" s="420"/>
      <c r="ET8" s="420"/>
      <c r="EU8" s="420"/>
      <c r="EV8" s="420"/>
      <c r="EW8" s="420"/>
      <c r="EX8" s="420"/>
      <c r="EY8" s="420"/>
      <c r="EZ8" s="420"/>
      <c r="FA8" s="420"/>
      <c r="FB8" s="420"/>
      <c r="FC8" s="420"/>
      <c r="FD8" s="420"/>
      <c r="FE8" s="420"/>
      <c r="FF8" s="420"/>
      <c r="FG8" s="420"/>
      <c r="FH8" s="420"/>
      <c r="FI8" s="420"/>
      <c r="FJ8" s="420"/>
      <c r="FK8" s="420"/>
    </row>
    <row r="9" spans="2:169" s="134" customFormat="1" ht="10.5" customHeight="1">
      <c r="BP9" s="438" t="s">
        <v>434</v>
      </c>
      <c r="BQ9" s="438"/>
      <c r="BR9" s="438"/>
      <c r="BS9" s="438"/>
      <c r="BT9" s="438"/>
      <c r="BU9" s="438"/>
      <c r="BV9" s="438"/>
      <c r="BW9" s="438"/>
      <c r="BX9" s="438"/>
      <c r="BY9" s="438"/>
      <c r="BZ9" s="438"/>
      <c r="CA9" s="438"/>
      <c r="CB9" s="438"/>
      <c r="CC9" s="438"/>
      <c r="CD9" s="438"/>
      <c r="CE9" s="438"/>
      <c r="CF9" s="438"/>
      <c r="CG9" s="438"/>
      <c r="CH9" s="438"/>
      <c r="CI9" s="438"/>
      <c r="CJ9" s="438"/>
      <c r="CK9" s="438"/>
      <c r="CL9" s="438"/>
      <c r="CM9" s="438"/>
      <c r="CN9" s="438"/>
      <c r="CO9" s="438"/>
      <c r="CP9" s="438"/>
      <c r="CQ9" s="438"/>
      <c r="CR9" s="438"/>
      <c r="CS9" s="438"/>
      <c r="CT9" s="438"/>
      <c r="CU9" s="438"/>
      <c r="CV9" s="438"/>
      <c r="CW9" s="438"/>
      <c r="CX9" s="438"/>
      <c r="CY9" s="438"/>
      <c r="CZ9" s="438"/>
      <c r="DA9" s="438"/>
      <c r="DB9" s="438"/>
      <c r="DC9" s="438"/>
      <c r="DD9" s="438"/>
      <c r="DE9" s="438"/>
      <c r="DF9" s="438"/>
      <c r="DG9" s="438"/>
      <c r="DH9" s="438"/>
      <c r="DI9" s="438"/>
      <c r="DJ9" s="438"/>
      <c r="DK9" s="438"/>
      <c r="DL9" s="438"/>
      <c r="DM9" s="438"/>
      <c r="DN9" s="438"/>
      <c r="DO9" s="438"/>
      <c r="DP9" s="438"/>
      <c r="DQ9" s="438"/>
      <c r="DR9" s="438"/>
      <c r="DS9" s="438"/>
      <c r="DT9" s="438"/>
      <c r="DU9" s="438"/>
      <c r="DV9" s="438"/>
      <c r="DW9" s="438"/>
      <c r="DX9" s="438"/>
      <c r="DY9" s="438"/>
      <c r="DZ9" s="438"/>
      <c r="EA9" s="438"/>
      <c r="EB9" s="438"/>
      <c r="EC9" s="438"/>
      <c r="ED9" s="438"/>
      <c r="EE9" s="438"/>
      <c r="EF9" s="438"/>
      <c r="EG9" s="438"/>
      <c r="EH9" s="438"/>
      <c r="EI9" s="438"/>
      <c r="EJ9" s="438"/>
      <c r="EK9" s="438"/>
      <c r="EL9" s="438"/>
      <c r="EM9" s="438"/>
      <c r="EN9" s="438"/>
      <c r="EO9" s="438"/>
      <c r="EP9" s="438"/>
      <c r="EQ9" s="438"/>
      <c r="ER9" s="438"/>
      <c r="ES9" s="438"/>
      <c r="ET9" s="438"/>
      <c r="EU9" s="438"/>
      <c r="EV9" s="438"/>
      <c r="EW9" s="438"/>
      <c r="EX9" s="438"/>
      <c r="EY9" s="438"/>
      <c r="EZ9" s="438"/>
      <c r="FA9" s="438"/>
      <c r="FB9" s="438"/>
      <c r="FC9" s="438"/>
      <c r="FD9" s="438"/>
      <c r="FE9" s="438"/>
      <c r="FF9" s="438"/>
      <c r="FG9" s="438"/>
      <c r="FH9" s="438"/>
      <c r="FI9" s="438"/>
      <c r="FJ9" s="438"/>
      <c r="FK9" s="438"/>
    </row>
    <row r="10" spans="2:169" s="132" customFormat="1" ht="9.75" customHeight="1">
      <c r="BP10" s="359" t="s">
        <v>289</v>
      </c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/>
      <c r="CC10" s="359"/>
      <c r="CD10" s="359"/>
      <c r="CE10" s="359"/>
      <c r="CF10" s="359"/>
      <c r="CG10" s="359"/>
      <c r="CH10" s="359"/>
      <c r="CI10" s="359"/>
      <c r="CJ10" s="359"/>
      <c r="CK10" s="359"/>
      <c r="CL10" s="359"/>
      <c r="CM10" s="359"/>
      <c r="CN10" s="359"/>
      <c r="CO10" s="359"/>
      <c r="CP10" s="359"/>
      <c r="CQ10" s="359"/>
      <c r="CR10" s="359"/>
      <c r="CS10" s="359"/>
      <c r="CT10" s="359"/>
      <c r="CU10" s="359"/>
      <c r="CV10" s="359"/>
      <c r="CW10" s="359"/>
      <c r="CX10" s="359"/>
      <c r="CY10" s="359"/>
      <c r="CZ10" s="359"/>
      <c r="DA10" s="359"/>
      <c r="DB10" s="359"/>
      <c r="DC10" s="359"/>
      <c r="DD10" s="359"/>
      <c r="DE10" s="359"/>
      <c r="DF10" s="359"/>
      <c r="DG10" s="359"/>
      <c r="DH10" s="359"/>
      <c r="DI10" s="359"/>
      <c r="DJ10" s="359"/>
      <c r="DK10" s="359"/>
      <c r="DL10" s="359"/>
      <c r="DM10" s="359"/>
      <c r="DN10" s="359"/>
      <c r="DO10" s="359"/>
      <c r="DP10" s="359"/>
      <c r="DQ10" s="359"/>
      <c r="DR10" s="359"/>
      <c r="DS10" s="359"/>
      <c r="DT10" s="359"/>
      <c r="DU10" s="359"/>
      <c r="DV10" s="359"/>
      <c r="DW10" s="359"/>
      <c r="DX10" s="359"/>
      <c r="DY10" s="359"/>
      <c r="DZ10" s="359"/>
      <c r="EA10" s="359"/>
      <c r="EB10" s="359"/>
      <c r="EC10" s="359"/>
      <c r="ED10" s="359"/>
      <c r="EE10" s="359"/>
      <c r="EF10" s="359"/>
      <c r="EG10" s="359"/>
      <c r="EH10" s="359"/>
      <c r="EI10" s="359"/>
      <c r="EJ10" s="359"/>
      <c r="EK10" s="359"/>
      <c r="EL10" s="359"/>
      <c r="EM10" s="359"/>
      <c r="EN10" s="359"/>
      <c r="EO10" s="359"/>
      <c r="EP10" s="359"/>
      <c r="EQ10" s="359"/>
      <c r="ER10" s="359"/>
      <c r="ES10" s="359"/>
      <c r="ET10" s="359"/>
      <c r="EU10" s="359"/>
      <c r="EV10" s="359"/>
      <c r="EW10" s="359"/>
      <c r="EX10" s="359"/>
      <c r="EY10" s="359"/>
      <c r="EZ10" s="359"/>
      <c r="FA10" s="359"/>
      <c r="FB10" s="359"/>
      <c r="FC10" s="359"/>
      <c r="FD10" s="359"/>
      <c r="FE10" s="359"/>
      <c r="FF10" s="359"/>
      <c r="FG10" s="359"/>
      <c r="FH10" s="359"/>
      <c r="FI10" s="359"/>
      <c r="FJ10" s="359"/>
      <c r="FK10" s="359"/>
    </row>
    <row r="11" spans="2:169" s="134" customFormat="1" ht="10.5" customHeight="1">
      <c r="BP11" s="438"/>
      <c r="BQ11" s="438"/>
      <c r="BR11" s="438"/>
      <c r="BS11" s="438"/>
      <c r="BT11" s="438"/>
      <c r="BU11" s="438"/>
      <c r="BV11" s="438"/>
      <c r="BW11" s="438"/>
      <c r="BX11" s="438"/>
      <c r="BY11" s="438"/>
      <c r="BZ11" s="438"/>
      <c r="CA11" s="438"/>
      <c r="CB11" s="438"/>
      <c r="CC11" s="438"/>
      <c r="CD11" s="438"/>
      <c r="CE11" s="438"/>
      <c r="CF11" s="438"/>
      <c r="CG11" s="438"/>
      <c r="CH11" s="438"/>
      <c r="CI11" s="438"/>
      <c r="CJ11" s="438"/>
      <c r="CK11" s="438"/>
      <c r="CL11" s="438"/>
      <c r="CM11" s="438"/>
      <c r="CN11" s="438"/>
      <c r="CO11" s="438"/>
      <c r="CP11" s="438"/>
      <c r="CQ11" s="438"/>
      <c r="CR11" s="438"/>
      <c r="CS11" s="438"/>
      <c r="CT11" s="438"/>
      <c r="CU11" s="438"/>
      <c r="CV11" s="438"/>
      <c r="CW11" s="438"/>
      <c r="CX11" s="438"/>
      <c r="CY11" s="438"/>
      <c r="CZ11" s="438"/>
      <c r="DA11" s="438"/>
      <c r="DB11" s="438"/>
      <c r="DC11" s="438"/>
      <c r="DD11" s="438"/>
      <c r="DE11" s="438"/>
      <c r="DF11" s="438"/>
      <c r="DG11" s="438"/>
      <c r="DH11" s="438"/>
      <c r="DI11" s="438"/>
      <c r="DJ11" s="438"/>
      <c r="DK11" s="438"/>
      <c r="DL11" s="438"/>
      <c r="DM11" s="438"/>
      <c r="DN11" s="438"/>
      <c r="DO11" s="438"/>
      <c r="DP11" s="438"/>
      <c r="DQ11" s="438"/>
      <c r="DR11" s="438"/>
      <c r="DS11" s="438"/>
      <c r="DT11" s="438"/>
      <c r="DU11" s="438"/>
      <c r="DV11" s="438"/>
      <c r="DW11" s="438"/>
      <c r="DX11" s="438"/>
      <c r="DY11" s="438"/>
      <c r="DZ11" s="438"/>
      <c r="EA11" s="438"/>
      <c r="EB11" s="438"/>
      <c r="EC11" s="438"/>
      <c r="ED11" s="438"/>
      <c r="EE11" s="438"/>
      <c r="EF11" s="438"/>
      <c r="EG11" s="438"/>
      <c r="EH11" s="438"/>
      <c r="EI11" s="438"/>
      <c r="EJ11" s="438"/>
      <c r="EK11" s="438"/>
      <c r="EL11" s="438"/>
      <c r="EM11" s="438"/>
      <c r="EN11" s="438"/>
      <c r="EO11" s="438"/>
      <c r="EP11" s="438"/>
      <c r="EQ11" s="438"/>
      <c r="ER11" s="438"/>
      <c r="ES11" s="438"/>
      <c r="ET11" s="438"/>
      <c r="EU11" s="438"/>
      <c r="EV11" s="438"/>
      <c r="EW11" s="438"/>
      <c r="EX11" s="438"/>
      <c r="EY11" s="438"/>
      <c r="EZ11" s="438"/>
      <c r="FA11" s="438"/>
      <c r="FB11" s="438"/>
      <c r="FC11" s="438"/>
      <c r="FD11" s="438"/>
      <c r="FE11" s="438"/>
      <c r="FF11" s="438"/>
      <c r="FG11" s="438"/>
      <c r="FH11" s="438"/>
      <c r="FI11" s="438"/>
      <c r="FJ11" s="438"/>
      <c r="FK11" s="438"/>
    </row>
    <row r="12" spans="2:169" s="132" customFormat="1" ht="9.75" customHeight="1">
      <c r="BP12" s="358" t="s">
        <v>290</v>
      </c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358"/>
      <c r="CC12" s="358"/>
      <c r="CD12" s="358"/>
      <c r="CE12" s="358"/>
      <c r="CF12" s="358"/>
      <c r="CG12" s="358"/>
      <c r="CH12" s="358"/>
      <c r="CI12" s="358"/>
      <c r="CJ12" s="358"/>
      <c r="CK12" s="358"/>
      <c r="CL12" s="358"/>
      <c r="CM12" s="358"/>
      <c r="CN12" s="358"/>
      <c r="CO12" s="358"/>
      <c r="CP12" s="358"/>
      <c r="CQ12" s="358"/>
      <c r="CR12" s="358"/>
      <c r="CS12" s="358"/>
      <c r="CT12" s="358"/>
      <c r="CU12" s="358"/>
      <c r="CV12" s="358"/>
      <c r="CW12" s="358"/>
      <c r="CX12" s="358"/>
      <c r="CY12" s="358"/>
      <c r="CZ12" s="358"/>
      <c r="DA12" s="358"/>
      <c r="DB12" s="358"/>
      <c r="DC12" s="358"/>
      <c r="DD12" s="358"/>
      <c r="DE12" s="358"/>
      <c r="DF12" s="358"/>
      <c r="DG12" s="358"/>
      <c r="DH12" s="358"/>
      <c r="DI12" s="358"/>
      <c r="DJ12" s="358"/>
      <c r="DK12" s="358"/>
      <c r="DL12" s="358"/>
      <c r="DM12" s="358"/>
      <c r="DN12" s="358"/>
      <c r="DO12" s="358"/>
      <c r="DP12" s="358"/>
      <c r="DQ12" s="358"/>
      <c r="DR12" s="358"/>
      <c r="DS12" s="358"/>
      <c r="DT12" s="358"/>
      <c r="DU12" s="358"/>
      <c r="DV12" s="358"/>
      <c r="DW12" s="358"/>
      <c r="DX12" s="358"/>
      <c r="DY12" s="358"/>
      <c r="DZ12" s="358"/>
      <c r="EA12" s="358"/>
      <c r="EB12" s="358"/>
      <c r="EC12" s="358"/>
      <c r="ED12" s="358"/>
      <c r="EE12" s="358"/>
      <c r="EF12" s="358"/>
      <c r="EG12" s="358"/>
      <c r="EH12" s="358"/>
      <c r="EI12" s="358"/>
      <c r="EJ12" s="358"/>
      <c r="EK12" s="358"/>
      <c r="EL12" s="358"/>
      <c r="EM12" s="358"/>
      <c r="EN12" s="358"/>
      <c r="EO12" s="358"/>
      <c r="EP12" s="358"/>
      <c r="EQ12" s="358"/>
      <c r="ER12" s="358"/>
      <c r="ES12" s="358"/>
      <c r="ET12" s="358"/>
      <c r="EU12" s="358"/>
      <c r="EV12" s="358"/>
      <c r="EW12" s="358"/>
      <c r="EX12" s="358"/>
      <c r="EY12" s="358"/>
      <c r="EZ12" s="358"/>
      <c r="FA12" s="358"/>
      <c r="FB12" s="358"/>
      <c r="FC12" s="358"/>
      <c r="FD12" s="358"/>
      <c r="FE12" s="358"/>
      <c r="FF12" s="358"/>
      <c r="FG12" s="358"/>
      <c r="FH12" s="358"/>
      <c r="FI12" s="358"/>
      <c r="FJ12" s="358"/>
      <c r="FK12" s="358"/>
    </row>
    <row r="13" spans="2:169" s="134" customFormat="1" ht="10.5" customHeight="1"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3"/>
      <c r="CI13" s="353"/>
      <c r="CJ13" s="353"/>
      <c r="CK13" s="353"/>
      <c r="CL13" s="135"/>
      <c r="CM13" s="135"/>
      <c r="DT13" s="135"/>
      <c r="DU13" s="135"/>
      <c r="DV13" s="135"/>
      <c r="DW13" s="135"/>
      <c r="DX13" s="135"/>
      <c r="DY13" s="353" t="s">
        <v>435</v>
      </c>
      <c r="DZ13" s="353"/>
      <c r="EA13" s="353"/>
      <c r="EB13" s="353"/>
      <c r="EC13" s="353"/>
      <c r="ED13" s="353"/>
      <c r="EE13" s="353"/>
      <c r="EF13" s="353"/>
      <c r="EG13" s="353"/>
      <c r="EH13" s="353"/>
      <c r="EI13" s="353"/>
      <c r="EJ13" s="353"/>
      <c r="EK13" s="353"/>
      <c r="EL13" s="353"/>
      <c r="EM13" s="353"/>
      <c r="EN13" s="353"/>
      <c r="EO13" s="353"/>
      <c r="EP13" s="353"/>
      <c r="EQ13" s="353"/>
      <c r="ER13" s="353"/>
      <c r="ES13" s="353"/>
      <c r="ET13" s="353"/>
      <c r="EU13" s="353"/>
      <c r="EV13" s="353"/>
      <c r="EW13" s="353"/>
      <c r="EX13" s="353"/>
      <c r="EY13" s="353"/>
      <c r="EZ13" s="353"/>
      <c r="FA13" s="353"/>
      <c r="FB13" s="353"/>
      <c r="FC13" s="353"/>
      <c r="FD13" s="353"/>
      <c r="FE13" s="353"/>
      <c r="FF13" s="353"/>
      <c r="FG13" s="353"/>
      <c r="FH13" s="353"/>
      <c r="FI13" s="353"/>
      <c r="FJ13" s="353"/>
      <c r="FK13" s="353"/>
    </row>
    <row r="14" spans="2:169" s="132" customFormat="1" ht="9.75" customHeight="1">
      <c r="BP14" s="358" t="s">
        <v>291</v>
      </c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8"/>
      <c r="CJ14" s="358"/>
      <c r="CK14" s="358"/>
      <c r="CL14" s="136"/>
      <c r="CM14" s="136"/>
      <c r="DY14" s="359" t="s">
        <v>292</v>
      </c>
      <c r="DZ14" s="359"/>
      <c r="EA14" s="359"/>
      <c r="EB14" s="359"/>
      <c r="EC14" s="359"/>
      <c r="ED14" s="359"/>
      <c r="EE14" s="359"/>
      <c r="EF14" s="359"/>
      <c r="EG14" s="359"/>
      <c r="EH14" s="359"/>
      <c r="EI14" s="359"/>
      <c r="EJ14" s="359"/>
      <c r="EK14" s="359"/>
      <c r="EL14" s="359"/>
      <c r="EM14" s="359"/>
      <c r="EN14" s="359"/>
      <c r="EO14" s="359"/>
      <c r="EP14" s="359"/>
      <c r="EQ14" s="359"/>
      <c r="ER14" s="359"/>
      <c r="ES14" s="359"/>
      <c r="ET14" s="359"/>
      <c r="EU14" s="359"/>
      <c r="EV14" s="359"/>
      <c r="EW14" s="359"/>
      <c r="EX14" s="359"/>
      <c r="EY14" s="359"/>
      <c r="EZ14" s="359"/>
      <c r="FA14" s="359"/>
      <c r="FB14" s="359"/>
      <c r="FC14" s="359"/>
      <c r="FD14" s="359"/>
      <c r="FE14" s="359"/>
      <c r="FF14" s="359"/>
      <c r="FG14" s="359"/>
      <c r="FH14" s="359"/>
      <c r="FI14" s="359"/>
      <c r="FJ14" s="359"/>
      <c r="FK14" s="359"/>
    </row>
    <row r="15" spans="2:169" s="134" customFormat="1" ht="10.5" customHeight="1">
      <c r="BP15" s="137" t="s">
        <v>293</v>
      </c>
      <c r="BQ15" s="351"/>
      <c r="BR15" s="351"/>
      <c r="BS15" s="351"/>
      <c r="BT15" s="351"/>
      <c r="BU15" s="351"/>
      <c r="BV15" s="349" t="s">
        <v>293</v>
      </c>
      <c r="BW15" s="349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0">
        <v>20</v>
      </c>
      <c r="CV15" s="350"/>
      <c r="CW15" s="350"/>
      <c r="CX15" s="350"/>
      <c r="CY15" s="352"/>
      <c r="CZ15" s="352"/>
      <c r="DA15" s="352"/>
      <c r="DB15" s="349" t="s">
        <v>294</v>
      </c>
      <c r="DC15" s="349"/>
      <c r="DD15" s="349"/>
      <c r="FK15" s="137"/>
    </row>
    <row r="16" spans="2:169" s="138" customFormat="1" ht="15" customHeight="1">
      <c r="B16" s="451" t="s">
        <v>295</v>
      </c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  <c r="BB16" s="451"/>
      <c r="BC16" s="451"/>
      <c r="BD16" s="451"/>
      <c r="BE16" s="451"/>
      <c r="BF16" s="451"/>
      <c r="BG16" s="451"/>
      <c r="BH16" s="451"/>
      <c r="BI16" s="451"/>
      <c r="BJ16" s="451"/>
      <c r="BK16" s="451"/>
      <c r="BL16" s="451"/>
      <c r="BM16" s="451"/>
      <c r="BN16" s="451"/>
      <c r="BO16" s="451"/>
      <c r="BP16" s="451"/>
      <c r="BQ16" s="451"/>
      <c r="BR16" s="451"/>
      <c r="BS16" s="451"/>
      <c r="BT16" s="451"/>
      <c r="BU16" s="451"/>
      <c r="BV16" s="451"/>
      <c r="BW16" s="451"/>
      <c r="BX16" s="451"/>
      <c r="BY16" s="451"/>
      <c r="BZ16" s="451"/>
      <c r="CA16" s="451"/>
      <c r="CB16" s="451"/>
      <c r="CC16" s="451"/>
      <c r="CD16" s="451"/>
      <c r="CE16" s="451"/>
      <c r="CF16" s="451"/>
      <c r="CG16" s="451"/>
      <c r="CH16" s="451"/>
      <c r="CI16" s="451"/>
      <c r="CJ16" s="451"/>
      <c r="CK16" s="451"/>
      <c r="CL16" s="451"/>
      <c r="CM16" s="451"/>
      <c r="CN16" s="451"/>
      <c r="CO16" s="451"/>
      <c r="CP16" s="451"/>
      <c r="CQ16" s="451"/>
      <c r="CR16" s="451"/>
      <c r="CS16" s="451"/>
      <c r="CT16" s="451"/>
      <c r="CU16" s="451"/>
      <c r="CV16" s="451"/>
      <c r="CW16" s="451"/>
      <c r="CX16" s="451"/>
      <c r="CY16" s="451"/>
      <c r="CZ16" s="451"/>
      <c r="DA16" s="451"/>
      <c r="DB16" s="451"/>
      <c r="DC16" s="451"/>
      <c r="DD16" s="451"/>
      <c r="DE16" s="451"/>
      <c r="DF16" s="451"/>
      <c r="DG16" s="451"/>
      <c r="DH16" s="451"/>
      <c r="DI16" s="451"/>
      <c r="DJ16" s="451"/>
      <c r="DK16" s="451"/>
      <c r="DL16" s="451"/>
      <c r="DM16" s="451"/>
      <c r="DN16" s="451"/>
      <c r="DO16" s="451"/>
      <c r="DP16" s="451"/>
      <c r="DQ16" s="451"/>
      <c r="DR16" s="451"/>
      <c r="DS16" s="451"/>
      <c r="DT16" s="451"/>
      <c r="DU16" s="451"/>
      <c r="DV16" s="451"/>
      <c r="DW16" s="451"/>
      <c r="DX16" s="451"/>
      <c r="DY16" s="451"/>
      <c r="DZ16" s="451"/>
      <c r="EA16" s="451"/>
      <c r="EB16" s="451"/>
      <c r="EC16" s="451"/>
      <c r="ED16" s="451"/>
      <c r="EE16" s="451"/>
      <c r="EF16" s="451"/>
      <c r="EG16" s="451"/>
      <c r="EH16" s="451"/>
      <c r="EI16" s="451"/>
      <c r="EJ16" s="451"/>
      <c r="EK16" s="451"/>
      <c r="EL16" s="451"/>
      <c r="EM16" s="451"/>
      <c r="EN16" s="451"/>
      <c r="EO16" s="451"/>
      <c r="EP16" s="451"/>
      <c r="EQ16" s="451"/>
      <c r="ER16" s="451"/>
      <c r="ES16" s="451"/>
      <c r="ET16" s="451"/>
      <c r="EU16" s="451"/>
      <c r="EV16" s="451"/>
      <c r="EW16" s="451"/>
      <c r="EX16" s="451"/>
    </row>
    <row r="17" spans="1:167" s="134" customFormat="1" ht="12" customHeight="1" thickBot="1">
      <c r="A17" s="139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I17" s="140" t="s">
        <v>296</v>
      </c>
      <c r="EJ17" s="452" t="s">
        <v>443</v>
      </c>
      <c r="EK17" s="452"/>
      <c r="EL17" s="452"/>
      <c r="EM17" s="452"/>
      <c r="EN17" s="141" t="s">
        <v>297</v>
      </c>
      <c r="EO17" s="141"/>
      <c r="EP17" s="141"/>
      <c r="EQ17" s="141"/>
      <c r="EZ17" s="453" t="s">
        <v>7</v>
      </c>
      <c r="FA17" s="454"/>
      <c r="FB17" s="454"/>
      <c r="FC17" s="454"/>
      <c r="FD17" s="454"/>
      <c r="FE17" s="454"/>
      <c r="FF17" s="454"/>
      <c r="FG17" s="454"/>
      <c r="FH17" s="454"/>
      <c r="FI17" s="454"/>
      <c r="FJ17" s="454"/>
      <c r="FK17" s="455"/>
    </row>
    <row r="18" spans="1:167" s="134" customFormat="1" ht="12" customHeight="1">
      <c r="EB18" s="141"/>
      <c r="EC18" s="141"/>
      <c r="ED18" s="141"/>
      <c r="EE18" s="141"/>
      <c r="EF18" s="142"/>
      <c r="EG18" s="142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4"/>
      <c r="ES18" s="144"/>
      <c r="ET18" s="144"/>
      <c r="EU18" s="144"/>
      <c r="EW18" s="143"/>
      <c r="EX18" s="144" t="s">
        <v>298</v>
      </c>
      <c r="EZ18" s="448" t="s">
        <v>299</v>
      </c>
      <c r="FA18" s="449"/>
      <c r="FB18" s="449"/>
      <c r="FC18" s="449"/>
      <c r="FD18" s="449"/>
      <c r="FE18" s="449"/>
      <c r="FF18" s="449"/>
      <c r="FG18" s="449"/>
      <c r="FH18" s="449"/>
      <c r="FI18" s="449"/>
      <c r="FJ18" s="449"/>
      <c r="FK18" s="450"/>
    </row>
    <row r="19" spans="1:167" s="134" customFormat="1" ht="10.5" customHeight="1">
      <c r="AQ19" s="137" t="s">
        <v>300</v>
      </c>
      <c r="AR19" s="351"/>
      <c r="AS19" s="351"/>
      <c r="AT19" s="351"/>
      <c r="AU19" s="351"/>
      <c r="AV19" s="351"/>
      <c r="AW19" s="349" t="s">
        <v>293</v>
      </c>
      <c r="AX19" s="349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0">
        <v>20</v>
      </c>
      <c r="BW19" s="350"/>
      <c r="BX19" s="350"/>
      <c r="BY19" s="350"/>
      <c r="BZ19" s="352"/>
      <c r="CA19" s="352"/>
      <c r="CB19" s="352"/>
      <c r="CC19" s="349" t="s">
        <v>294</v>
      </c>
      <c r="CD19" s="349"/>
      <c r="CE19" s="349"/>
      <c r="ER19" s="137"/>
      <c r="ES19" s="137"/>
      <c r="ET19" s="137"/>
      <c r="EU19" s="137"/>
      <c r="EX19" s="137" t="s">
        <v>301</v>
      </c>
      <c r="EZ19" s="434"/>
      <c r="FA19" s="435"/>
      <c r="FB19" s="435"/>
      <c r="FC19" s="435"/>
      <c r="FD19" s="435"/>
      <c r="FE19" s="435"/>
      <c r="FF19" s="435"/>
      <c r="FG19" s="435"/>
      <c r="FH19" s="435"/>
      <c r="FI19" s="435"/>
      <c r="FJ19" s="435"/>
      <c r="FK19" s="436"/>
    </row>
    <row r="20" spans="1:167" s="134" customFormat="1" ht="10.5" customHeight="1">
      <c r="A20" s="134" t="s">
        <v>302</v>
      </c>
      <c r="AO20" s="437" t="s">
        <v>437</v>
      </c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7"/>
      <c r="BU20" s="437"/>
      <c r="BV20" s="437"/>
      <c r="BW20" s="437"/>
      <c r="BX20" s="437"/>
      <c r="BY20" s="437"/>
      <c r="BZ20" s="437"/>
      <c r="CA20" s="437"/>
      <c r="CB20" s="437"/>
      <c r="CC20" s="437"/>
      <c r="CD20" s="437"/>
      <c r="CE20" s="437"/>
      <c r="CF20" s="437"/>
      <c r="CG20" s="437"/>
      <c r="CH20" s="437"/>
      <c r="CI20" s="437"/>
      <c r="CJ20" s="437"/>
      <c r="CK20" s="437"/>
      <c r="CL20" s="437"/>
      <c r="CM20" s="437"/>
      <c r="CN20" s="437"/>
      <c r="CO20" s="437"/>
      <c r="CP20" s="437"/>
      <c r="CQ20" s="437"/>
      <c r="CR20" s="437"/>
      <c r="CS20" s="437"/>
      <c r="CT20" s="437"/>
      <c r="CU20" s="437"/>
      <c r="CV20" s="437"/>
      <c r="CW20" s="437"/>
      <c r="CX20" s="437"/>
      <c r="CY20" s="437"/>
      <c r="CZ20" s="437"/>
      <c r="DA20" s="437"/>
      <c r="DB20" s="437"/>
      <c r="DC20" s="437"/>
      <c r="DD20" s="437"/>
      <c r="DE20" s="437"/>
      <c r="DF20" s="437"/>
      <c r="DG20" s="437"/>
      <c r="DH20" s="437"/>
      <c r="DI20" s="437"/>
      <c r="DJ20" s="437"/>
      <c r="DK20" s="437"/>
      <c r="DL20" s="437"/>
      <c r="DM20" s="437"/>
      <c r="DN20" s="437"/>
      <c r="DO20" s="437"/>
      <c r="DP20" s="437"/>
      <c r="DQ20" s="437"/>
      <c r="DR20" s="437"/>
      <c r="DS20" s="437"/>
      <c r="DT20" s="437"/>
      <c r="DU20" s="437"/>
      <c r="DV20" s="437"/>
      <c r="DW20" s="437"/>
      <c r="DX20" s="437"/>
      <c r="DY20" s="437"/>
      <c r="DZ20" s="437"/>
      <c r="EA20" s="437"/>
      <c r="EB20" s="437"/>
      <c r="EC20" s="437"/>
      <c r="ED20" s="437"/>
      <c r="EE20" s="437"/>
      <c r="EF20" s="437"/>
      <c r="EG20" s="437"/>
      <c r="EH20" s="437"/>
      <c r="EI20" s="437"/>
      <c r="EJ20" s="437"/>
      <c r="EK20" s="437"/>
      <c r="EL20" s="437"/>
      <c r="ER20" s="137"/>
      <c r="ES20" s="137"/>
      <c r="ET20" s="137"/>
      <c r="EU20" s="137"/>
      <c r="EX20" s="137"/>
      <c r="EZ20" s="426" t="s">
        <v>442</v>
      </c>
      <c r="FA20" s="427"/>
      <c r="FB20" s="427"/>
      <c r="FC20" s="427"/>
      <c r="FD20" s="427"/>
      <c r="FE20" s="427"/>
      <c r="FF20" s="427"/>
      <c r="FG20" s="427"/>
      <c r="FH20" s="427"/>
      <c r="FI20" s="427"/>
      <c r="FJ20" s="427"/>
      <c r="FK20" s="428"/>
    </row>
    <row r="21" spans="1:167" s="134" customFormat="1" ht="10.5" customHeight="1">
      <c r="A21" s="134" t="s">
        <v>303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  <c r="BX21" s="438"/>
      <c r="BY21" s="438"/>
      <c r="BZ21" s="438"/>
      <c r="CA21" s="438"/>
      <c r="CB21" s="438"/>
      <c r="CC21" s="438"/>
      <c r="CD21" s="438"/>
      <c r="CE21" s="438"/>
      <c r="CF21" s="438"/>
      <c r="CG21" s="438"/>
      <c r="CH21" s="438"/>
      <c r="CI21" s="438"/>
      <c r="CJ21" s="438"/>
      <c r="CK21" s="438"/>
      <c r="CL21" s="438"/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/>
      <c r="CX21" s="438"/>
      <c r="CY21" s="438"/>
      <c r="CZ21" s="438"/>
      <c r="DA21" s="438"/>
      <c r="DB21" s="438"/>
      <c r="DC21" s="438"/>
      <c r="DD21" s="438"/>
      <c r="DE21" s="438"/>
      <c r="DF21" s="438"/>
      <c r="DG21" s="438"/>
      <c r="DH21" s="438"/>
      <c r="DI21" s="438"/>
      <c r="DJ21" s="438"/>
      <c r="DK21" s="438"/>
      <c r="DL21" s="438"/>
      <c r="DM21" s="438"/>
      <c r="DN21" s="438"/>
      <c r="DO21" s="438"/>
      <c r="DP21" s="438"/>
      <c r="DQ21" s="438"/>
      <c r="DR21" s="438"/>
      <c r="DS21" s="438"/>
      <c r="DT21" s="438"/>
      <c r="DU21" s="438"/>
      <c r="DV21" s="438"/>
      <c r="DW21" s="438"/>
      <c r="DX21" s="438"/>
      <c r="DY21" s="438"/>
      <c r="DZ21" s="438"/>
      <c r="EA21" s="438"/>
      <c r="EB21" s="438"/>
      <c r="EC21" s="438"/>
      <c r="ED21" s="438"/>
      <c r="EE21" s="438"/>
      <c r="EF21" s="438"/>
      <c r="EG21" s="438"/>
      <c r="EH21" s="438"/>
      <c r="EI21" s="438"/>
      <c r="EJ21" s="438"/>
      <c r="EK21" s="438"/>
      <c r="EL21" s="438"/>
      <c r="ER21" s="137"/>
      <c r="ES21" s="137"/>
      <c r="ET21" s="137"/>
      <c r="EU21" s="137"/>
      <c r="EX21" s="137" t="s">
        <v>9</v>
      </c>
      <c r="EZ21" s="429"/>
      <c r="FA21" s="351"/>
      <c r="FB21" s="351"/>
      <c r="FC21" s="351"/>
      <c r="FD21" s="351"/>
      <c r="FE21" s="351"/>
      <c r="FF21" s="351"/>
      <c r="FG21" s="351"/>
      <c r="FH21" s="351"/>
      <c r="FI21" s="351"/>
      <c r="FJ21" s="351"/>
      <c r="FK21" s="430"/>
    </row>
    <row r="22" spans="1:167" s="134" customFormat="1" ht="3" customHeight="1" thickBo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R22" s="137"/>
      <c r="ES22" s="137"/>
      <c r="ET22" s="137"/>
      <c r="EU22" s="137"/>
      <c r="EX22" s="137"/>
      <c r="EZ22" s="426"/>
      <c r="FA22" s="427"/>
      <c r="FB22" s="427"/>
      <c r="FC22" s="427"/>
      <c r="FD22" s="427"/>
      <c r="FE22" s="427"/>
      <c r="FF22" s="427"/>
      <c r="FG22" s="427"/>
      <c r="FH22" s="427"/>
      <c r="FI22" s="427"/>
      <c r="FJ22" s="427"/>
      <c r="FK22" s="428"/>
    </row>
    <row r="23" spans="1:167" s="134" customFormat="1" ht="10.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N23" s="145"/>
      <c r="AO23" s="146" t="s">
        <v>304</v>
      </c>
      <c r="AP23" s="145"/>
      <c r="AQ23" s="145"/>
      <c r="AR23" s="145"/>
      <c r="AY23" s="442" t="s">
        <v>436</v>
      </c>
      <c r="AZ23" s="443"/>
      <c r="BA23" s="443"/>
      <c r="BB23" s="443"/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  <c r="BM23" s="443"/>
      <c r="BN23" s="443"/>
      <c r="BO23" s="443"/>
      <c r="BP23" s="443"/>
      <c r="BQ23" s="443"/>
      <c r="BR23" s="443"/>
      <c r="BS23" s="443"/>
      <c r="BT23" s="443"/>
      <c r="BU23" s="443"/>
      <c r="BV23" s="443"/>
      <c r="BW23" s="443"/>
      <c r="BX23" s="443"/>
      <c r="BY23" s="443"/>
      <c r="BZ23" s="444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R23" s="137"/>
      <c r="ES23" s="137"/>
      <c r="ET23" s="137"/>
      <c r="EU23" s="137"/>
      <c r="EX23" s="137" t="s">
        <v>305</v>
      </c>
      <c r="EZ23" s="439"/>
      <c r="FA23" s="440"/>
      <c r="FB23" s="440"/>
      <c r="FC23" s="440"/>
      <c r="FD23" s="440"/>
      <c r="FE23" s="440"/>
      <c r="FF23" s="440"/>
      <c r="FG23" s="440"/>
      <c r="FH23" s="440"/>
      <c r="FI23" s="440"/>
      <c r="FJ23" s="440"/>
      <c r="FK23" s="441"/>
    </row>
    <row r="24" spans="1:167" s="134" customFormat="1" ht="3" customHeight="1" thickBo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Y24" s="445"/>
      <c r="AZ24" s="446"/>
      <c r="BA24" s="446"/>
      <c r="BB24" s="446"/>
      <c r="BC24" s="446"/>
      <c r="BD24" s="446"/>
      <c r="BE24" s="446"/>
      <c r="BF24" s="446"/>
      <c r="BG24" s="446"/>
      <c r="BH24" s="446"/>
      <c r="BI24" s="446"/>
      <c r="BJ24" s="446"/>
      <c r="BK24" s="446"/>
      <c r="BL24" s="446"/>
      <c r="BM24" s="446"/>
      <c r="BN24" s="446"/>
      <c r="BO24" s="446"/>
      <c r="BP24" s="446"/>
      <c r="BQ24" s="446"/>
      <c r="BR24" s="446"/>
      <c r="BS24" s="446"/>
      <c r="BT24" s="446"/>
      <c r="BU24" s="446"/>
      <c r="BV24" s="446"/>
      <c r="BW24" s="446"/>
      <c r="BX24" s="446"/>
      <c r="BY24" s="446"/>
      <c r="BZ24" s="447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R24" s="137"/>
      <c r="ES24" s="137"/>
      <c r="ET24" s="137"/>
      <c r="EU24" s="137"/>
      <c r="EX24" s="137"/>
      <c r="EZ24" s="429"/>
      <c r="FA24" s="351"/>
      <c r="FB24" s="351"/>
      <c r="FC24" s="351"/>
      <c r="FD24" s="351"/>
      <c r="FE24" s="351"/>
      <c r="FF24" s="351"/>
      <c r="FG24" s="351"/>
      <c r="FH24" s="351"/>
      <c r="FI24" s="351"/>
      <c r="FJ24" s="351"/>
      <c r="FK24" s="430"/>
    </row>
    <row r="25" spans="1:167" s="134" customFormat="1" ht="10.5" customHeight="1">
      <c r="A25" s="134" t="s">
        <v>306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O25" s="425"/>
      <c r="AP25" s="425"/>
      <c r="AQ25" s="425"/>
      <c r="AR25" s="425"/>
      <c r="AS25" s="425"/>
      <c r="AT25" s="425"/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  <c r="BL25" s="425"/>
      <c r="BM25" s="425"/>
      <c r="BN25" s="425"/>
      <c r="BO25" s="425"/>
      <c r="BP25" s="425"/>
      <c r="BQ25" s="425"/>
      <c r="BR25" s="425"/>
      <c r="BS25" s="425"/>
      <c r="BT25" s="425"/>
      <c r="BU25" s="425"/>
      <c r="BV25" s="425"/>
      <c r="BW25" s="425"/>
      <c r="BX25" s="425"/>
      <c r="BY25" s="425"/>
      <c r="BZ25" s="425"/>
      <c r="CA25" s="425"/>
      <c r="CB25" s="425"/>
      <c r="CC25" s="425"/>
      <c r="CD25" s="425"/>
      <c r="CE25" s="425"/>
      <c r="CF25" s="425"/>
      <c r="CG25" s="425"/>
      <c r="CH25" s="425"/>
      <c r="CI25" s="425"/>
      <c r="CJ25" s="425"/>
      <c r="CK25" s="425"/>
      <c r="CL25" s="425"/>
      <c r="CM25" s="425"/>
      <c r="CN25" s="425"/>
      <c r="CO25" s="425"/>
      <c r="CP25" s="425"/>
      <c r="CQ25" s="425"/>
      <c r="CR25" s="425"/>
      <c r="CS25" s="425"/>
      <c r="CT25" s="425"/>
      <c r="CU25" s="425"/>
      <c r="CV25" s="425"/>
      <c r="CW25" s="425"/>
      <c r="CX25" s="425"/>
      <c r="CY25" s="425"/>
      <c r="CZ25" s="425"/>
      <c r="DA25" s="425"/>
      <c r="DB25" s="425"/>
      <c r="DC25" s="425"/>
      <c r="DD25" s="425"/>
      <c r="DE25" s="425"/>
      <c r="DF25" s="425"/>
      <c r="DG25" s="425"/>
      <c r="DH25" s="425"/>
      <c r="DI25" s="425"/>
      <c r="DJ25" s="425"/>
      <c r="DK25" s="425"/>
      <c r="DL25" s="425"/>
      <c r="DM25" s="425"/>
      <c r="DN25" s="425"/>
      <c r="DO25" s="425"/>
      <c r="DP25" s="425"/>
      <c r="DQ25" s="425"/>
      <c r="DR25" s="425"/>
      <c r="DS25" s="425"/>
      <c r="DT25" s="425"/>
      <c r="DU25" s="425"/>
      <c r="DV25" s="425"/>
      <c r="DW25" s="425"/>
      <c r="DX25" s="425"/>
      <c r="DY25" s="425"/>
      <c r="DZ25" s="425"/>
      <c r="EA25" s="425"/>
      <c r="EB25" s="425"/>
      <c r="EC25" s="425"/>
      <c r="ED25" s="425"/>
      <c r="EE25" s="425"/>
      <c r="EF25" s="425"/>
      <c r="EG25" s="425"/>
      <c r="EH25" s="425"/>
      <c r="EI25" s="425"/>
      <c r="EJ25" s="425"/>
      <c r="EK25" s="425"/>
      <c r="EL25" s="425"/>
      <c r="ER25" s="137"/>
      <c r="ES25" s="137"/>
      <c r="ET25" s="137"/>
      <c r="EU25" s="137"/>
      <c r="EX25" s="144" t="s">
        <v>307</v>
      </c>
      <c r="EZ25" s="434" t="s">
        <v>441</v>
      </c>
      <c r="FA25" s="435"/>
      <c r="FB25" s="435"/>
      <c r="FC25" s="435"/>
      <c r="FD25" s="435"/>
      <c r="FE25" s="435"/>
      <c r="FF25" s="435"/>
      <c r="FG25" s="435"/>
      <c r="FH25" s="435"/>
      <c r="FI25" s="435"/>
      <c r="FJ25" s="435"/>
      <c r="FK25" s="436"/>
    </row>
    <row r="26" spans="1:167" s="134" customFormat="1" ht="10.5" customHeight="1">
      <c r="A26" s="134" t="s">
        <v>13</v>
      </c>
      <c r="AO26" s="424" t="s">
        <v>438</v>
      </c>
      <c r="AP26" s="424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24"/>
      <c r="BD26" s="424"/>
      <c r="BE26" s="424"/>
      <c r="BF26" s="424"/>
      <c r="BG26" s="424"/>
      <c r="BH26" s="424"/>
      <c r="BI26" s="424"/>
      <c r="BJ26" s="424"/>
      <c r="BK26" s="424"/>
      <c r="BL26" s="424"/>
      <c r="BM26" s="424"/>
      <c r="BN26" s="424"/>
      <c r="BO26" s="424"/>
      <c r="BP26" s="424"/>
      <c r="BQ26" s="424"/>
      <c r="BR26" s="424"/>
      <c r="BS26" s="424"/>
      <c r="BT26" s="424"/>
      <c r="BU26" s="424"/>
      <c r="BV26" s="424"/>
      <c r="BW26" s="424"/>
      <c r="BX26" s="424"/>
      <c r="BY26" s="424"/>
      <c r="BZ26" s="424"/>
      <c r="CA26" s="424"/>
      <c r="CB26" s="424"/>
      <c r="CC26" s="424"/>
      <c r="CD26" s="424"/>
      <c r="CE26" s="424"/>
      <c r="CF26" s="424"/>
      <c r="CG26" s="424"/>
      <c r="CH26" s="424"/>
      <c r="CI26" s="424"/>
      <c r="CJ26" s="424"/>
      <c r="CK26" s="424"/>
      <c r="CL26" s="424"/>
      <c r="CM26" s="424"/>
      <c r="CN26" s="424"/>
      <c r="CO26" s="424"/>
      <c r="CP26" s="424"/>
      <c r="CQ26" s="424"/>
      <c r="CR26" s="424"/>
      <c r="CS26" s="424"/>
      <c r="CT26" s="424"/>
      <c r="CU26" s="424"/>
      <c r="CV26" s="424"/>
      <c r="CW26" s="424"/>
      <c r="CX26" s="424"/>
      <c r="CY26" s="424"/>
      <c r="CZ26" s="424"/>
      <c r="DA26" s="424"/>
      <c r="DB26" s="424"/>
      <c r="DC26" s="424"/>
      <c r="DD26" s="424"/>
      <c r="DE26" s="424"/>
      <c r="DF26" s="424"/>
      <c r="DG26" s="424"/>
      <c r="DH26" s="424"/>
      <c r="DI26" s="424"/>
      <c r="DJ26" s="424"/>
      <c r="DK26" s="424"/>
      <c r="DL26" s="424"/>
      <c r="DM26" s="424"/>
      <c r="DN26" s="424"/>
      <c r="DO26" s="424"/>
      <c r="DP26" s="424"/>
      <c r="DQ26" s="424"/>
      <c r="DR26" s="424"/>
      <c r="DS26" s="424"/>
      <c r="DT26" s="424"/>
      <c r="DU26" s="424"/>
      <c r="DV26" s="424"/>
      <c r="DW26" s="424"/>
      <c r="DX26" s="424"/>
      <c r="DY26" s="424"/>
      <c r="DZ26" s="424"/>
      <c r="EA26" s="424"/>
      <c r="EB26" s="424"/>
      <c r="EC26" s="424"/>
      <c r="ED26" s="424"/>
      <c r="EE26" s="424"/>
      <c r="EF26" s="424"/>
      <c r="EG26" s="424"/>
      <c r="EH26" s="424"/>
      <c r="EI26" s="424"/>
      <c r="EJ26" s="424"/>
      <c r="EK26" s="424"/>
      <c r="EL26" s="424"/>
      <c r="ER26" s="137"/>
      <c r="ES26" s="137"/>
      <c r="ET26" s="137"/>
      <c r="EU26" s="137"/>
      <c r="EX26" s="137"/>
      <c r="EZ26" s="426"/>
      <c r="FA26" s="427"/>
      <c r="FB26" s="427"/>
      <c r="FC26" s="427"/>
      <c r="FD26" s="427"/>
      <c r="FE26" s="427"/>
      <c r="FF26" s="427"/>
      <c r="FG26" s="427"/>
      <c r="FH26" s="427"/>
      <c r="FI26" s="427"/>
      <c r="FJ26" s="427"/>
      <c r="FK26" s="428"/>
    </row>
    <row r="27" spans="1:167" s="134" customFormat="1" ht="10.5" customHeight="1">
      <c r="A27" s="134" t="s">
        <v>14</v>
      </c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425"/>
      <c r="AZ27" s="425"/>
      <c r="BA27" s="425"/>
      <c r="BB27" s="425"/>
      <c r="BC27" s="425"/>
      <c r="BD27" s="425"/>
      <c r="BE27" s="425"/>
      <c r="BF27" s="425"/>
      <c r="BG27" s="425"/>
      <c r="BH27" s="425"/>
      <c r="BI27" s="425"/>
      <c r="BJ27" s="425"/>
      <c r="BK27" s="425"/>
      <c r="BL27" s="425"/>
      <c r="BM27" s="425"/>
      <c r="BN27" s="425"/>
      <c r="BO27" s="425"/>
      <c r="BP27" s="425"/>
      <c r="BQ27" s="425"/>
      <c r="BR27" s="425"/>
      <c r="BS27" s="425"/>
      <c r="BT27" s="425"/>
      <c r="BU27" s="425"/>
      <c r="BV27" s="425"/>
      <c r="BW27" s="425"/>
      <c r="BX27" s="425"/>
      <c r="BY27" s="425"/>
      <c r="BZ27" s="425"/>
      <c r="CA27" s="425"/>
      <c r="CB27" s="425"/>
      <c r="CC27" s="425"/>
      <c r="CD27" s="425"/>
      <c r="CE27" s="425"/>
      <c r="CF27" s="425"/>
      <c r="CG27" s="425"/>
      <c r="CH27" s="425"/>
      <c r="CI27" s="425"/>
      <c r="CJ27" s="425"/>
      <c r="CK27" s="425"/>
      <c r="CL27" s="425"/>
      <c r="CM27" s="425"/>
      <c r="CN27" s="425"/>
      <c r="CO27" s="425"/>
      <c r="CP27" s="425"/>
      <c r="CQ27" s="425"/>
      <c r="CR27" s="425"/>
      <c r="CS27" s="425"/>
      <c r="CT27" s="425"/>
      <c r="CU27" s="425"/>
      <c r="CV27" s="425"/>
      <c r="CW27" s="425"/>
      <c r="CX27" s="425"/>
      <c r="CY27" s="425"/>
      <c r="CZ27" s="425"/>
      <c r="DA27" s="425"/>
      <c r="DB27" s="425"/>
      <c r="DC27" s="425"/>
      <c r="DD27" s="425"/>
      <c r="DE27" s="425"/>
      <c r="DF27" s="425"/>
      <c r="DG27" s="425"/>
      <c r="DH27" s="425"/>
      <c r="DI27" s="425"/>
      <c r="DJ27" s="425"/>
      <c r="DK27" s="425"/>
      <c r="DL27" s="425"/>
      <c r="DM27" s="425"/>
      <c r="DN27" s="425"/>
      <c r="DO27" s="425"/>
      <c r="DP27" s="425"/>
      <c r="DQ27" s="425"/>
      <c r="DR27" s="425"/>
      <c r="DS27" s="425"/>
      <c r="DT27" s="425"/>
      <c r="DU27" s="425"/>
      <c r="DV27" s="425"/>
      <c r="DW27" s="425"/>
      <c r="DX27" s="425"/>
      <c r="DY27" s="425"/>
      <c r="DZ27" s="425"/>
      <c r="EA27" s="425"/>
      <c r="EB27" s="425"/>
      <c r="EC27" s="425"/>
      <c r="ED27" s="425"/>
      <c r="EE27" s="425"/>
      <c r="EF27" s="425"/>
      <c r="EG27" s="425"/>
      <c r="EH27" s="425"/>
      <c r="EI27" s="425"/>
      <c r="EJ27" s="425"/>
      <c r="EK27" s="425"/>
      <c r="EL27" s="425"/>
      <c r="ER27" s="137"/>
      <c r="ES27" s="137"/>
      <c r="ET27" s="137"/>
      <c r="EU27" s="137"/>
      <c r="EX27" s="137" t="s">
        <v>308</v>
      </c>
      <c r="EZ27" s="431" t="s">
        <v>440</v>
      </c>
      <c r="FA27" s="432"/>
      <c r="FB27" s="432"/>
      <c r="FC27" s="432"/>
      <c r="FD27" s="432"/>
      <c r="FE27" s="432"/>
      <c r="FF27" s="432"/>
      <c r="FG27" s="432"/>
      <c r="FH27" s="432"/>
      <c r="FI27" s="432"/>
      <c r="FJ27" s="432"/>
      <c r="FK27" s="433"/>
    </row>
    <row r="28" spans="1:167" s="134" customFormat="1" ht="10.5" customHeight="1">
      <c r="A28" s="134" t="s">
        <v>13</v>
      </c>
      <c r="AO28" s="424" t="s">
        <v>439</v>
      </c>
      <c r="AP28" s="424"/>
      <c r="AQ28" s="424"/>
      <c r="AR28" s="424"/>
      <c r="AS28" s="424"/>
      <c r="AT28" s="424"/>
      <c r="AU28" s="424"/>
      <c r="AV28" s="424"/>
      <c r="AW28" s="424"/>
      <c r="AX28" s="424"/>
      <c r="AY28" s="424"/>
      <c r="AZ28" s="424"/>
      <c r="BA28" s="424"/>
      <c r="BB28" s="424"/>
      <c r="BC28" s="424"/>
      <c r="BD28" s="424"/>
      <c r="BE28" s="424"/>
      <c r="BF28" s="424"/>
      <c r="BG28" s="424"/>
      <c r="BH28" s="424"/>
      <c r="BI28" s="424"/>
      <c r="BJ28" s="424"/>
      <c r="BK28" s="424"/>
      <c r="BL28" s="424"/>
      <c r="BM28" s="424"/>
      <c r="BN28" s="424"/>
      <c r="BO28" s="424"/>
      <c r="BP28" s="424"/>
      <c r="BQ28" s="424"/>
      <c r="BR28" s="424"/>
      <c r="BS28" s="424"/>
      <c r="BT28" s="424"/>
      <c r="BU28" s="424"/>
      <c r="BV28" s="424"/>
      <c r="BW28" s="424"/>
      <c r="BX28" s="424"/>
      <c r="BY28" s="424"/>
      <c r="BZ28" s="424"/>
      <c r="CA28" s="424"/>
      <c r="CB28" s="424"/>
      <c r="CC28" s="424"/>
      <c r="CD28" s="424"/>
      <c r="CE28" s="424"/>
      <c r="CF28" s="424"/>
      <c r="CG28" s="424"/>
      <c r="CH28" s="424"/>
      <c r="CI28" s="424"/>
      <c r="CJ28" s="424"/>
      <c r="CK28" s="424"/>
      <c r="CL28" s="424"/>
      <c r="CM28" s="424"/>
      <c r="CN28" s="424"/>
      <c r="CO28" s="424"/>
      <c r="CP28" s="424"/>
      <c r="CQ28" s="424"/>
      <c r="CR28" s="424"/>
      <c r="CS28" s="424"/>
      <c r="CT28" s="424"/>
      <c r="CU28" s="424"/>
      <c r="CV28" s="424"/>
      <c r="CW28" s="424"/>
      <c r="CX28" s="424"/>
      <c r="CY28" s="424"/>
      <c r="CZ28" s="424"/>
      <c r="DA28" s="424"/>
      <c r="DB28" s="424"/>
      <c r="DC28" s="424"/>
      <c r="DD28" s="424"/>
      <c r="DE28" s="424"/>
      <c r="DF28" s="424"/>
      <c r="DG28" s="424"/>
      <c r="DH28" s="424"/>
      <c r="DI28" s="424"/>
      <c r="DJ28" s="424"/>
      <c r="DK28" s="424"/>
      <c r="DL28" s="424"/>
      <c r="DM28" s="424"/>
      <c r="DN28" s="424"/>
      <c r="DO28" s="424"/>
      <c r="DP28" s="424"/>
      <c r="DQ28" s="424"/>
      <c r="DR28" s="424"/>
      <c r="DS28" s="424"/>
      <c r="DT28" s="424"/>
      <c r="DU28" s="424"/>
      <c r="DV28" s="424"/>
      <c r="DW28" s="424"/>
      <c r="DX28" s="424"/>
      <c r="DY28" s="424"/>
      <c r="DZ28" s="424"/>
      <c r="EA28" s="424"/>
      <c r="EB28" s="424"/>
      <c r="EC28" s="424"/>
      <c r="ED28" s="424"/>
      <c r="EE28" s="424"/>
      <c r="EF28" s="424"/>
      <c r="EG28" s="424"/>
      <c r="EH28" s="424"/>
      <c r="EI28" s="424"/>
      <c r="EJ28" s="424"/>
      <c r="EK28" s="424"/>
      <c r="EL28" s="424"/>
      <c r="EN28" s="143"/>
      <c r="EO28" s="143"/>
      <c r="EP28" s="143"/>
      <c r="EQ28" s="143"/>
      <c r="ER28" s="144"/>
      <c r="ES28" s="144"/>
      <c r="ET28" s="144"/>
      <c r="EU28" s="144"/>
      <c r="EW28" s="143"/>
      <c r="EZ28" s="426"/>
      <c r="FA28" s="427"/>
      <c r="FB28" s="427"/>
      <c r="FC28" s="427"/>
      <c r="FD28" s="427"/>
      <c r="FE28" s="427"/>
      <c r="FF28" s="427"/>
      <c r="FG28" s="427"/>
      <c r="FH28" s="427"/>
      <c r="FI28" s="427"/>
      <c r="FJ28" s="427"/>
      <c r="FK28" s="428"/>
    </row>
    <row r="29" spans="1:167" s="134" customFormat="1" ht="10.5" customHeight="1">
      <c r="A29" s="134" t="s">
        <v>309</v>
      </c>
      <c r="AO29" s="425"/>
      <c r="AP29" s="425"/>
      <c r="AQ29" s="425"/>
      <c r="AR29" s="425"/>
      <c r="AS29" s="425"/>
      <c r="AT29" s="425"/>
      <c r="AU29" s="425"/>
      <c r="AV29" s="425"/>
      <c r="AW29" s="425"/>
      <c r="AX29" s="425"/>
      <c r="AY29" s="425"/>
      <c r="AZ29" s="425"/>
      <c r="BA29" s="425"/>
      <c r="BB29" s="425"/>
      <c r="BC29" s="425"/>
      <c r="BD29" s="425"/>
      <c r="BE29" s="425"/>
      <c r="BF29" s="425"/>
      <c r="BG29" s="425"/>
      <c r="BH29" s="425"/>
      <c r="BI29" s="425"/>
      <c r="BJ29" s="425"/>
      <c r="BK29" s="425"/>
      <c r="BL29" s="425"/>
      <c r="BM29" s="425"/>
      <c r="BN29" s="425"/>
      <c r="BO29" s="425"/>
      <c r="BP29" s="425"/>
      <c r="BQ29" s="425"/>
      <c r="BR29" s="425"/>
      <c r="BS29" s="425"/>
      <c r="BT29" s="425"/>
      <c r="BU29" s="425"/>
      <c r="BV29" s="425"/>
      <c r="BW29" s="425"/>
      <c r="BX29" s="425"/>
      <c r="BY29" s="425"/>
      <c r="BZ29" s="425"/>
      <c r="CA29" s="425"/>
      <c r="CB29" s="425"/>
      <c r="CC29" s="425"/>
      <c r="CD29" s="425"/>
      <c r="CE29" s="425"/>
      <c r="CF29" s="425"/>
      <c r="CG29" s="425"/>
      <c r="CH29" s="425"/>
      <c r="CI29" s="425"/>
      <c r="CJ29" s="425"/>
      <c r="CK29" s="425"/>
      <c r="CL29" s="425"/>
      <c r="CM29" s="425"/>
      <c r="CN29" s="425"/>
      <c r="CO29" s="425"/>
      <c r="CP29" s="425"/>
      <c r="CQ29" s="425"/>
      <c r="CR29" s="425"/>
      <c r="CS29" s="425"/>
      <c r="CT29" s="425"/>
      <c r="CU29" s="425"/>
      <c r="CV29" s="425"/>
      <c r="CW29" s="425"/>
      <c r="CX29" s="425"/>
      <c r="CY29" s="425"/>
      <c r="CZ29" s="425"/>
      <c r="DA29" s="425"/>
      <c r="DB29" s="425"/>
      <c r="DC29" s="425"/>
      <c r="DD29" s="425"/>
      <c r="DE29" s="425"/>
      <c r="DF29" s="425"/>
      <c r="DG29" s="425"/>
      <c r="DH29" s="425"/>
      <c r="DI29" s="425"/>
      <c r="DJ29" s="425"/>
      <c r="DK29" s="425"/>
      <c r="DL29" s="425"/>
      <c r="DM29" s="425"/>
      <c r="DN29" s="425"/>
      <c r="DO29" s="425"/>
      <c r="DP29" s="425"/>
      <c r="DQ29" s="425"/>
      <c r="DR29" s="425"/>
      <c r="DS29" s="425"/>
      <c r="DT29" s="425"/>
      <c r="DU29" s="425"/>
      <c r="DV29" s="425"/>
      <c r="DW29" s="425"/>
      <c r="DX29" s="425"/>
      <c r="DY29" s="425"/>
      <c r="DZ29" s="425"/>
      <c r="EA29" s="425"/>
      <c r="EB29" s="425"/>
      <c r="EC29" s="425"/>
      <c r="ED29" s="425"/>
      <c r="EE29" s="425"/>
      <c r="EF29" s="425"/>
      <c r="EG29" s="425"/>
      <c r="EH29" s="425"/>
      <c r="EI29" s="425"/>
      <c r="EJ29" s="425"/>
      <c r="EK29" s="425"/>
      <c r="EL29" s="425"/>
      <c r="EN29" s="143"/>
      <c r="EO29" s="143"/>
      <c r="EP29" s="143"/>
      <c r="EQ29" s="143"/>
      <c r="ER29" s="144"/>
      <c r="ES29" s="144"/>
      <c r="ET29" s="144"/>
      <c r="EU29" s="144"/>
      <c r="EW29" s="143"/>
      <c r="EX29" s="137" t="s">
        <v>9</v>
      </c>
      <c r="EZ29" s="429"/>
      <c r="FA29" s="351"/>
      <c r="FB29" s="351"/>
      <c r="FC29" s="351"/>
      <c r="FD29" s="351"/>
      <c r="FE29" s="351"/>
      <c r="FF29" s="351"/>
      <c r="FG29" s="351"/>
      <c r="FH29" s="351"/>
      <c r="FI29" s="351"/>
      <c r="FJ29" s="351"/>
      <c r="FK29" s="430"/>
    </row>
    <row r="30" spans="1:167" s="134" customFormat="1" ht="10.5" customHeight="1">
      <c r="A30" s="134" t="s">
        <v>310</v>
      </c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3"/>
      <c r="EK30" s="143"/>
      <c r="EL30" s="143"/>
      <c r="EM30" s="143"/>
      <c r="EN30" s="143"/>
      <c r="EO30" s="143"/>
      <c r="EP30" s="143"/>
      <c r="EQ30" s="143"/>
      <c r="ER30" s="144"/>
      <c r="ES30" s="144"/>
      <c r="ET30" s="144"/>
      <c r="EU30" s="144"/>
      <c r="EW30" s="143"/>
      <c r="EX30" s="137" t="s">
        <v>12</v>
      </c>
      <c r="EZ30" s="431"/>
      <c r="FA30" s="432"/>
      <c r="FB30" s="432"/>
      <c r="FC30" s="432"/>
      <c r="FD30" s="432"/>
      <c r="FE30" s="432"/>
      <c r="FF30" s="432"/>
      <c r="FG30" s="432"/>
      <c r="FH30" s="432"/>
      <c r="FI30" s="432"/>
      <c r="FJ30" s="432"/>
      <c r="FK30" s="433"/>
    </row>
    <row r="31" spans="1:167" s="134" customFormat="1" ht="10.5" customHeight="1" thickBot="1"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3"/>
      <c r="EK31" s="143"/>
      <c r="EL31" s="143"/>
      <c r="EM31" s="143"/>
      <c r="EN31" s="143"/>
      <c r="EO31" s="143"/>
      <c r="EP31" s="143"/>
      <c r="EQ31" s="143"/>
      <c r="ER31" s="144"/>
      <c r="ES31" s="144"/>
      <c r="ET31" s="144"/>
      <c r="EU31" s="144"/>
      <c r="EW31" s="143"/>
      <c r="EX31" s="137" t="s">
        <v>311</v>
      </c>
      <c r="EZ31" s="392"/>
      <c r="FA31" s="393"/>
      <c r="FB31" s="393"/>
      <c r="FC31" s="393"/>
      <c r="FD31" s="393"/>
      <c r="FE31" s="393"/>
      <c r="FF31" s="393"/>
      <c r="FG31" s="393"/>
      <c r="FH31" s="393"/>
      <c r="FI31" s="393"/>
      <c r="FJ31" s="393"/>
      <c r="FK31" s="394"/>
    </row>
    <row r="32" spans="1:167" s="132" customFormat="1" ht="10.5" customHeight="1" thickBot="1">
      <c r="L32" s="358" t="s">
        <v>312</v>
      </c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9"/>
      <c r="EK32" s="149"/>
      <c r="EL32" s="149"/>
      <c r="EM32" s="149"/>
      <c r="EN32" s="149"/>
      <c r="EO32" s="149"/>
      <c r="EP32" s="149"/>
      <c r="EQ32" s="149"/>
      <c r="ER32" s="150"/>
      <c r="ES32" s="150"/>
      <c r="ET32" s="150"/>
      <c r="EU32" s="150"/>
      <c r="EW32" s="149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</row>
    <row r="33" spans="1:167" s="134" customFormat="1" thickBot="1">
      <c r="AX33" s="152"/>
      <c r="AY33" s="152"/>
      <c r="AZ33" s="152"/>
      <c r="BA33" s="152"/>
      <c r="BB33" s="152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CB33" s="147"/>
      <c r="CC33" s="147"/>
      <c r="CD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I33" s="147"/>
      <c r="EL33" s="144" t="s">
        <v>84</v>
      </c>
      <c r="EN33" s="395"/>
      <c r="EO33" s="396"/>
      <c r="EP33" s="396"/>
      <c r="EQ33" s="396"/>
      <c r="ER33" s="396"/>
      <c r="ES33" s="396"/>
      <c r="ET33" s="396"/>
      <c r="EU33" s="396"/>
      <c r="EV33" s="396"/>
      <c r="EW33" s="396"/>
      <c r="EX33" s="396"/>
      <c r="EY33" s="396"/>
      <c r="EZ33" s="396"/>
      <c r="FA33" s="396"/>
      <c r="FB33" s="396"/>
      <c r="FC33" s="396"/>
      <c r="FD33" s="396"/>
      <c r="FE33" s="396"/>
      <c r="FF33" s="396"/>
      <c r="FG33" s="396"/>
      <c r="FH33" s="396"/>
      <c r="FI33" s="396"/>
      <c r="FJ33" s="396"/>
      <c r="FK33" s="397"/>
    </row>
    <row r="34" spans="1:167" s="134" customFormat="1" ht="5.0999999999999996" customHeight="1">
      <c r="A34" s="145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3"/>
      <c r="EK34" s="143"/>
      <c r="EL34" s="143"/>
      <c r="EM34" s="143"/>
      <c r="EN34" s="143"/>
      <c r="EO34" s="143"/>
      <c r="EP34" s="143"/>
      <c r="EQ34" s="143"/>
      <c r="ER34" s="144"/>
      <c r="ES34" s="144"/>
      <c r="ET34" s="144"/>
      <c r="EU34" s="144"/>
      <c r="EW34" s="14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</row>
    <row r="35" spans="1:167" s="134" customFormat="1" ht="10.5" customHeight="1">
      <c r="A35" s="398" t="s">
        <v>313</v>
      </c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400" t="s">
        <v>314</v>
      </c>
      <c r="AF35" s="399"/>
      <c r="AG35" s="399"/>
      <c r="AH35" s="399"/>
      <c r="AI35" s="399"/>
      <c r="AJ35" s="399"/>
      <c r="AK35" s="399"/>
      <c r="AL35" s="399"/>
      <c r="AM35" s="399"/>
      <c r="AN35" s="399"/>
      <c r="AO35" s="400" t="s">
        <v>49</v>
      </c>
      <c r="AP35" s="399"/>
      <c r="AQ35" s="399"/>
      <c r="AR35" s="399"/>
      <c r="AS35" s="399"/>
      <c r="AT35" s="399"/>
      <c r="AU35" s="399"/>
      <c r="AV35" s="399"/>
      <c r="AW35" s="399"/>
      <c r="AX35" s="399"/>
      <c r="AY35" s="400" t="s">
        <v>315</v>
      </c>
      <c r="AZ35" s="399"/>
      <c r="BA35" s="399"/>
      <c r="BB35" s="399"/>
      <c r="BC35" s="399"/>
      <c r="BD35" s="399"/>
      <c r="BE35" s="399"/>
      <c r="BF35" s="399"/>
      <c r="BG35" s="399"/>
      <c r="BH35" s="399"/>
      <c r="BI35" s="401" t="s">
        <v>316</v>
      </c>
      <c r="BJ35" s="402"/>
      <c r="BK35" s="402"/>
      <c r="BL35" s="402"/>
      <c r="BM35" s="402"/>
      <c r="BN35" s="402"/>
      <c r="BO35" s="402"/>
      <c r="BP35" s="402"/>
      <c r="BQ35" s="402"/>
      <c r="BR35" s="402"/>
      <c r="BS35" s="402"/>
      <c r="BT35" s="402"/>
      <c r="BU35" s="402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2"/>
      <c r="CG35" s="402"/>
      <c r="CH35" s="402"/>
      <c r="CI35" s="402"/>
      <c r="CJ35" s="402"/>
      <c r="CK35" s="402"/>
      <c r="CL35" s="402"/>
      <c r="CM35" s="403"/>
      <c r="CN35" s="404" t="s">
        <v>317</v>
      </c>
      <c r="CO35" s="405"/>
      <c r="CP35" s="405"/>
      <c r="CQ35" s="405"/>
      <c r="CR35" s="405"/>
      <c r="CS35" s="405"/>
      <c r="CT35" s="405"/>
      <c r="CU35" s="405"/>
      <c r="CV35" s="405"/>
      <c r="CW35" s="405"/>
      <c r="CX35" s="405"/>
      <c r="CY35" s="405"/>
      <c r="CZ35" s="405"/>
      <c r="DA35" s="405"/>
      <c r="DB35" s="405"/>
      <c r="DC35" s="405"/>
      <c r="DD35" s="405"/>
      <c r="DE35" s="405"/>
      <c r="DF35" s="405"/>
      <c r="DG35" s="405"/>
      <c r="DH35" s="405"/>
      <c r="DI35" s="405"/>
      <c r="DJ35" s="405"/>
      <c r="DK35" s="405"/>
      <c r="DL35" s="405"/>
      <c r="DM35" s="405"/>
      <c r="DN35" s="405"/>
      <c r="DO35" s="406"/>
      <c r="DP35" s="413" t="s">
        <v>318</v>
      </c>
      <c r="DQ35" s="414"/>
      <c r="DR35" s="414"/>
      <c r="DS35" s="414"/>
      <c r="DT35" s="414"/>
      <c r="DU35" s="414"/>
      <c r="DV35" s="414"/>
      <c r="DW35" s="414"/>
      <c r="DX35" s="414"/>
      <c r="DY35" s="414"/>
      <c r="DZ35" s="414"/>
      <c r="EA35" s="414"/>
      <c r="EB35" s="414"/>
      <c r="EC35" s="414"/>
      <c r="ED35" s="414"/>
      <c r="EE35" s="414"/>
      <c r="EF35" s="414"/>
      <c r="EG35" s="414"/>
      <c r="EH35" s="414"/>
      <c r="EI35" s="414"/>
      <c r="EJ35" s="414"/>
      <c r="EK35" s="414"/>
      <c r="EL35" s="414"/>
      <c r="EM35" s="414"/>
      <c r="EN35" s="414"/>
      <c r="EO35" s="414"/>
      <c r="EP35" s="414"/>
      <c r="EQ35" s="414"/>
      <c r="ER35" s="414"/>
      <c r="ES35" s="414"/>
      <c r="ET35" s="414"/>
      <c r="EU35" s="414"/>
      <c r="EV35" s="414"/>
      <c r="EW35" s="414"/>
      <c r="EX35" s="414"/>
      <c r="EY35" s="414"/>
      <c r="EZ35" s="414"/>
      <c r="FA35" s="414"/>
      <c r="FB35" s="414"/>
      <c r="FC35" s="414"/>
      <c r="FD35" s="414"/>
      <c r="FE35" s="414"/>
      <c r="FF35" s="414"/>
      <c r="FG35" s="414"/>
      <c r="FH35" s="414"/>
      <c r="FI35" s="414"/>
      <c r="FJ35" s="414"/>
      <c r="FK35" s="414"/>
    </row>
    <row r="36" spans="1:167" s="134" customFormat="1" ht="10.5" customHeight="1">
      <c r="A36" s="398"/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400"/>
      <c r="AF36" s="399"/>
      <c r="AG36" s="399"/>
      <c r="AH36" s="399"/>
      <c r="AI36" s="399"/>
      <c r="AJ36" s="399"/>
      <c r="AK36" s="399"/>
      <c r="AL36" s="399"/>
      <c r="AM36" s="399"/>
      <c r="AN36" s="399"/>
      <c r="AO36" s="400"/>
      <c r="AP36" s="399"/>
      <c r="AQ36" s="399"/>
      <c r="AR36" s="399"/>
      <c r="AS36" s="399"/>
      <c r="AT36" s="399"/>
      <c r="AU36" s="399"/>
      <c r="AV36" s="399"/>
      <c r="AW36" s="399"/>
      <c r="AX36" s="399"/>
      <c r="AY36" s="400"/>
      <c r="AZ36" s="399"/>
      <c r="BA36" s="399"/>
      <c r="BB36" s="399"/>
      <c r="BC36" s="399"/>
      <c r="BD36" s="399"/>
      <c r="BE36" s="399"/>
      <c r="BF36" s="399"/>
      <c r="BG36" s="399"/>
      <c r="BH36" s="399"/>
      <c r="BI36" s="419" t="s">
        <v>319</v>
      </c>
      <c r="BJ36" s="420"/>
      <c r="BK36" s="420"/>
      <c r="BL36" s="420"/>
      <c r="BM36" s="420"/>
      <c r="BN36" s="420"/>
      <c r="BO36" s="420"/>
      <c r="BP36" s="420"/>
      <c r="BQ36" s="420"/>
      <c r="BR36" s="420"/>
      <c r="BS36" s="420"/>
      <c r="BT36" s="420"/>
      <c r="BU36" s="420"/>
      <c r="BV36" s="420"/>
      <c r="BW36" s="420"/>
      <c r="BX36" s="420"/>
      <c r="BY36" s="420"/>
      <c r="BZ36" s="420"/>
      <c r="CA36" s="420"/>
      <c r="CB36" s="420"/>
      <c r="CC36" s="420"/>
      <c r="CD36" s="420"/>
      <c r="CE36" s="420"/>
      <c r="CF36" s="420"/>
      <c r="CG36" s="420"/>
      <c r="CH36" s="420"/>
      <c r="CI36" s="420"/>
      <c r="CJ36" s="420"/>
      <c r="CK36" s="420"/>
      <c r="CL36" s="420"/>
      <c r="CM36" s="421"/>
      <c r="CN36" s="407"/>
      <c r="CO36" s="408"/>
      <c r="CP36" s="408"/>
      <c r="CQ36" s="408"/>
      <c r="CR36" s="408"/>
      <c r="CS36" s="408"/>
      <c r="CT36" s="408"/>
      <c r="CU36" s="408"/>
      <c r="CV36" s="408"/>
      <c r="CW36" s="408"/>
      <c r="CX36" s="408"/>
      <c r="CY36" s="408"/>
      <c r="CZ36" s="408"/>
      <c r="DA36" s="408"/>
      <c r="DB36" s="408"/>
      <c r="DC36" s="408"/>
      <c r="DD36" s="408"/>
      <c r="DE36" s="408"/>
      <c r="DF36" s="408"/>
      <c r="DG36" s="408"/>
      <c r="DH36" s="408"/>
      <c r="DI36" s="408"/>
      <c r="DJ36" s="408"/>
      <c r="DK36" s="408"/>
      <c r="DL36" s="408"/>
      <c r="DM36" s="408"/>
      <c r="DN36" s="408"/>
      <c r="DO36" s="409"/>
      <c r="DP36" s="415"/>
      <c r="DQ36" s="416"/>
      <c r="DR36" s="416"/>
      <c r="DS36" s="416"/>
      <c r="DT36" s="416"/>
      <c r="DU36" s="416"/>
      <c r="DV36" s="416"/>
      <c r="DW36" s="416"/>
      <c r="DX36" s="416"/>
      <c r="DY36" s="416"/>
      <c r="DZ36" s="416"/>
      <c r="EA36" s="416"/>
      <c r="EB36" s="416"/>
      <c r="EC36" s="416"/>
      <c r="ED36" s="416"/>
      <c r="EE36" s="416"/>
      <c r="EF36" s="416"/>
      <c r="EG36" s="416"/>
      <c r="EH36" s="416"/>
      <c r="EI36" s="416"/>
      <c r="EJ36" s="416"/>
      <c r="EK36" s="416"/>
      <c r="EL36" s="416"/>
      <c r="EM36" s="416"/>
      <c r="EN36" s="416"/>
      <c r="EO36" s="416"/>
      <c r="EP36" s="416"/>
      <c r="EQ36" s="416"/>
      <c r="ER36" s="416"/>
      <c r="ES36" s="416"/>
      <c r="ET36" s="416"/>
      <c r="EU36" s="416"/>
      <c r="EV36" s="416"/>
      <c r="EW36" s="416"/>
      <c r="EX36" s="416"/>
      <c r="EY36" s="416"/>
      <c r="EZ36" s="416"/>
      <c r="FA36" s="416"/>
      <c r="FB36" s="416"/>
      <c r="FC36" s="416"/>
      <c r="FD36" s="416"/>
      <c r="FE36" s="416"/>
      <c r="FF36" s="416"/>
      <c r="FG36" s="416"/>
      <c r="FH36" s="416"/>
      <c r="FI36" s="416"/>
      <c r="FJ36" s="416"/>
      <c r="FK36" s="416"/>
    </row>
    <row r="37" spans="1:167" s="156" customFormat="1" ht="10.5" customHeight="1">
      <c r="A37" s="398"/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399"/>
      <c r="BD37" s="399"/>
      <c r="BE37" s="399"/>
      <c r="BF37" s="399"/>
      <c r="BG37" s="399"/>
      <c r="BH37" s="399"/>
      <c r="BI37" s="15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7" t="s">
        <v>320</v>
      </c>
      <c r="CB37" s="352"/>
      <c r="CC37" s="352"/>
      <c r="CD37" s="352"/>
      <c r="CE37" s="134" t="s">
        <v>294</v>
      </c>
      <c r="CF37" s="134"/>
      <c r="CG37" s="134"/>
      <c r="CH37" s="134"/>
      <c r="CI37" s="134"/>
      <c r="CJ37" s="134"/>
      <c r="CK37" s="134"/>
      <c r="CL37" s="134"/>
      <c r="CM37" s="155"/>
      <c r="CN37" s="407"/>
      <c r="CO37" s="408"/>
      <c r="CP37" s="408"/>
      <c r="CQ37" s="408"/>
      <c r="CR37" s="408"/>
      <c r="CS37" s="408"/>
      <c r="CT37" s="408"/>
      <c r="CU37" s="408"/>
      <c r="CV37" s="408"/>
      <c r="CW37" s="408"/>
      <c r="CX37" s="408"/>
      <c r="CY37" s="408"/>
      <c r="CZ37" s="408"/>
      <c r="DA37" s="408"/>
      <c r="DB37" s="408"/>
      <c r="DC37" s="408"/>
      <c r="DD37" s="408"/>
      <c r="DE37" s="408"/>
      <c r="DF37" s="408"/>
      <c r="DG37" s="408"/>
      <c r="DH37" s="408"/>
      <c r="DI37" s="408"/>
      <c r="DJ37" s="408"/>
      <c r="DK37" s="408"/>
      <c r="DL37" s="408"/>
      <c r="DM37" s="408"/>
      <c r="DN37" s="408"/>
      <c r="DO37" s="409"/>
      <c r="DP37" s="415"/>
      <c r="DQ37" s="416"/>
      <c r="DR37" s="416"/>
      <c r="DS37" s="416"/>
      <c r="DT37" s="416"/>
      <c r="DU37" s="416"/>
      <c r="DV37" s="416"/>
      <c r="DW37" s="416"/>
      <c r="DX37" s="416"/>
      <c r="DY37" s="416"/>
      <c r="DZ37" s="416"/>
      <c r="EA37" s="416"/>
      <c r="EB37" s="416"/>
      <c r="EC37" s="416"/>
      <c r="ED37" s="416"/>
      <c r="EE37" s="416"/>
      <c r="EF37" s="416"/>
      <c r="EG37" s="416"/>
      <c r="EH37" s="416"/>
      <c r="EI37" s="416"/>
      <c r="EJ37" s="416"/>
      <c r="EK37" s="416"/>
      <c r="EL37" s="416"/>
      <c r="EM37" s="416"/>
      <c r="EN37" s="416"/>
      <c r="EO37" s="416"/>
      <c r="EP37" s="416"/>
      <c r="EQ37" s="416"/>
      <c r="ER37" s="416"/>
      <c r="ES37" s="416"/>
      <c r="ET37" s="416"/>
      <c r="EU37" s="416"/>
      <c r="EV37" s="416"/>
      <c r="EW37" s="416"/>
      <c r="EX37" s="416"/>
      <c r="EY37" s="416"/>
      <c r="EZ37" s="416"/>
      <c r="FA37" s="416"/>
      <c r="FB37" s="416"/>
      <c r="FC37" s="416"/>
      <c r="FD37" s="416"/>
      <c r="FE37" s="416"/>
      <c r="FF37" s="416"/>
      <c r="FG37" s="416"/>
      <c r="FH37" s="416"/>
      <c r="FI37" s="416"/>
      <c r="FJ37" s="416"/>
      <c r="FK37" s="416"/>
    </row>
    <row r="38" spans="1:167" s="156" customFormat="1" ht="3" customHeight="1">
      <c r="A38" s="398"/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/>
      <c r="BG38" s="399"/>
      <c r="BH38" s="399"/>
      <c r="BI38" s="157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9"/>
      <c r="CN38" s="410"/>
      <c r="CO38" s="411"/>
      <c r="CP38" s="411"/>
      <c r="CQ38" s="411"/>
      <c r="CR38" s="411"/>
      <c r="CS38" s="411"/>
      <c r="CT38" s="411"/>
      <c r="CU38" s="411"/>
      <c r="CV38" s="411"/>
      <c r="CW38" s="411"/>
      <c r="CX38" s="411"/>
      <c r="CY38" s="411"/>
      <c r="CZ38" s="411"/>
      <c r="DA38" s="411"/>
      <c r="DB38" s="411"/>
      <c r="DC38" s="411"/>
      <c r="DD38" s="411"/>
      <c r="DE38" s="411"/>
      <c r="DF38" s="411"/>
      <c r="DG38" s="411"/>
      <c r="DH38" s="411"/>
      <c r="DI38" s="411"/>
      <c r="DJ38" s="411"/>
      <c r="DK38" s="411"/>
      <c r="DL38" s="411"/>
      <c r="DM38" s="411"/>
      <c r="DN38" s="411"/>
      <c r="DO38" s="412"/>
      <c r="DP38" s="417"/>
      <c r="DQ38" s="418"/>
      <c r="DR38" s="418"/>
      <c r="DS38" s="418"/>
      <c r="DT38" s="418"/>
      <c r="DU38" s="418"/>
      <c r="DV38" s="418"/>
      <c r="DW38" s="418"/>
      <c r="DX38" s="418"/>
      <c r="DY38" s="418"/>
      <c r="DZ38" s="418"/>
      <c r="EA38" s="418"/>
      <c r="EB38" s="418"/>
      <c r="EC38" s="418"/>
      <c r="ED38" s="418"/>
      <c r="EE38" s="418"/>
      <c r="EF38" s="418"/>
      <c r="EG38" s="418"/>
      <c r="EH38" s="418"/>
      <c r="EI38" s="418"/>
      <c r="EJ38" s="418"/>
      <c r="EK38" s="418"/>
      <c r="EL38" s="418"/>
      <c r="EM38" s="418"/>
      <c r="EN38" s="418"/>
      <c r="EO38" s="418"/>
      <c r="EP38" s="418"/>
      <c r="EQ38" s="418"/>
      <c r="ER38" s="418"/>
      <c r="ES38" s="418"/>
      <c r="ET38" s="418"/>
      <c r="EU38" s="418"/>
      <c r="EV38" s="418"/>
      <c r="EW38" s="418"/>
      <c r="EX38" s="418"/>
      <c r="EY38" s="418"/>
      <c r="EZ38" s="418"/>
      <c r="FA38" s="418"/>
      <c r="FB38" s="418"/>
      <c r="FC38" s="418"/>
      <c r="FD38" s="418"/>
      <c r="FE38" s="418"/>
      <c r="FF38" s="418"/>
      <c r="FG38" s="418"/>
      <c r="FH38" s="418"/>
      <c r="FI38" s="418"/>
      <c r="FJ38" s="418"/>
      <c r="FK38" s="418"/>
    </row>
    <row r="39" spans="1:167" s="156" customFormat="1" ht="69" customHeight="1">
      <c r="A39" s="398"/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89" t="s">
        <v>321</v>
      </c>
      <c r="BJ39" s="389"/>
      <c r="BK39" s="389"/>
      <c r="BL39" s="389"/>
      <c r="BM39" s="389"/>
      <c r="BN39" s="389"/>
      <c r="BO39" s="389"/>
      <c r="BP39" s="389"/>
      <c r="BQ39" s="389"/>
      <c r="BR39" s="389"/>
      <c r="BS39" s="389" t="s">
        <v>322</v>
      </c>
      <c r="BT39" s="389"/>
      <c r="BU39" s="389"/>
      <c r="BV39" s="389"/>
      <c r="BW39" s="389"/>
      <c r="BX39" s="389"/>
      <c r="BY39" s="389"/>
      <c r="BZ39" s="389"/>
      <c r="CA39" s="389"/>
      <c r="CB39" s="389"/>
      <c r="CC39" s="389"/>
      <c r="CD39" s="389"/>
      <c r="CE39" s="389"/>
      <c r="CF39" s="389"/>
      <c r="CG39" s="389"/>
      <c r="CH39" s="389"/>
      <c r="CI39" s="389"/>
      <c r="CJ39" s="389"/>
      <c r="CK39" s="389"/>
      <c r="CL39" s="389"/>
      <c r="CM39" s="389"/>
      <c r="CN39" s="422" t="s">
        <v>321</v>
      </c>
      <c r="CO39" s="423"/>
      <c r="CP39" s="423"/>
      <c r="CQ39" s="423"/>
      <c r="CR39" s="423"/>
      <c r="CS39" s="423"/>
      <c r="CT39" s="423"/>
      <c r="CU39" s="423"/>
      <c r="CV39" s="423"/>
      <c r="CW39" s="423"/>
      <c r="CX39" s="423"/>
      <c r="CY39" s="423"/>
      <c r="CZ39" s="423"/>
      <c r="DA39" s="388"/>
      <c r="DB39" s="422" t="s">
        <v>322</v>
      </c>
      <c r="DC39" s="423"/>
      <c r="DD39" s="423"/>
      <c r="DE39" s="423"/>
      <c r="DF39" s="423"/>
      <c r="DG39" s="423"/>
      <c r="DH39" s="423"/>
      <c r="DI39" s="423"/>
      <c r="DJ39" s="423"/>
      <c r="DK39" s="423"/>
      <c r="DL39" s="423"/>
      <c r="DM39" s="423"/>
      <c r="DN39" s="423"/>
      <c r="DO39" s="388"/>
      <c r="DP39" s="389" t="s">
        <v>323</v>
      </c>
      <c r="DQ39" s="389"/>
      <c r="DR39" s="389"/>
      <c r="DS39" s="389"/>
      <c r="DT39" s="389"/>
      <c r="DU39" s="389"/>
      <c r="DV39" s="389"/>
      <c r="DW39" s="389"/>
      <c r="DX39" s="389"/>
      <c r="DY39" s="389"/>
      <c r="DZ39" s="389"/>
      <c r="EA39" s="389"/>
      <c r="EB39" s="389"/>
      <c r="EC39" s="389"/>
      <c r="ED39" s="389"/>
      <c r="EE39" s="389"/>
      <c r="EF39" s="389"/>
      <c r="EG39" s="389"/>
      <c r="EH39" s="389"/>
      <c r="EI39" s="389"/>
      <c r="EJ39" s="389"/>
      <c r="EK39" s="389"/>
      <c r="EL39" s="389"/>
      <c r="EM39" s="389"/>
      <c r="EN39" s="389" t="s">
        <v>324</v>
      </c>
      <c r="EO39" s="389"/>
      <c r="EP39" s="389"/>
      <c r="EQ39" s="389"/>
      <c r="ER39" s="389"/>
      <c r="ES39" s="389"/>
      <c r="ET39" s="389"/>
      <c r="EU39" s="389"/>
      <c r="EV39" s="389"/>
      <c r="EW39" s="389"/>
      <c r="EX39" s="389"/>
      <c r="EY39" s="389"/>
      <c r="EZ39" s="389"/>
      <c r="FA39" s="389"/>
      <c r="FB39" s="389"/>
      <c r="FC39" s="389"/>
      <c r="FD39" s="389"/>
      <c r="FE39" s="389"/>
      <c r="FF39" s="389"/>
      <c r="FG39" s="389"/>
      <c r="FH39" s="389"/>
      <c r="FI39" s="389"/>
      <c r="FJ39" s="389"/>
      <c r="FK39" s="422"/>
    </row>
    <row r="40" spans="1:167" s="134" customFormat="1" ht="11.1" customHeight="1" thickBot="1">
      <c r="A40" s="388">
        <v>1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90">
        <v>2</v>
      </c>
      <c r="AF40" s="390"/>
      <c r="AG40" s="390"/>
      <c r="AH40" s="390"/>
      <c r="AI40" s="390"/>
      <c r="AJ40" s="390"/>
      <c r="AK40" s="390"/>
      <c r="AL40" s="390"/>
      <c r="AM40" s="390"/>
      <c r="AN40" s="390"/>
      <c r="AO40" s="390">
        <v>3</v>
      </c>
      <c r="AP40" s="390"/>
      <c r="AQ40" s="390"/>
      <c r="AR40" s="390"/>
      <c r="AS40" s="390"/>
      <c r="AT40" s="390"/>
      <c r="AU40" s="390"/>
      <c r="AV40" s="390"/>
      <c r="AW40" s="390"/>
      <c r="AX40" s="390"/>
      <c r="AY40" s="390">
        <v>4</v>
      </c>
      <c r="AZ40" s="390"/>
      <c r="BA40" s="390"/>
      <c r="BB40" s="390"/>
      <c r="BC40" s="390"/>
      <c r="BD40" s="390"/>
      <c r="BE40" s="390"/>
      <c r="BF40" s="390"/>
      <c r="BG40" s="390"/>
      <c r="BH40" s="390"/>
      <c r="BI40" s="380">
        <v>5</v>
      </c>
      <c r="BJ40" s="380"/>
      <c r="BK40" s="380"/>
      <c r="BL40" s="380"/>
      <c r="BM40" s="380"/>
      <c r="BN40" s="380"/>
      <c r="BO40" s="380"/>
      <c r="BP40" s="380"/>
      <c r="BQ40" s="380"/>
      <c r="BR40" s="380"/>
      <c r="BS40" s="390">
        <v>6</v>
      </c>
      <c r="BT40" s="390"/>
      <c r="BU40" s="390"/>
      <c r="BV40" s="390"/>
      <c r="BW40" s="390"/>
      <c r="BX40" s="390"/>
      <c r="BY40" s="390"/>
      <c r="BZ40" s="390"/>
      <c r="CA40" s="390"/>
      <c r="CB40" s="390"/>
      <c r="CC40" s="390"/>
      <c r="CD40" s="390"/>
      <c r="CE40" s="390"/>
      <c r="CF40" s="390"/>
      <c r="CG40" s="390"/>
      <c r="CH40" s="390"/>
      <c r="CI40" s="390"/>
      <c r="CJ40" s="390"/>
      <c r="CK40" s="390"/>
      <c r="CL40" s="390"/>
      <c r="CM40" s="390"/>
      <c r="CN40" s="380">
        <v>7</v>
      </c>
      <c r="CO40" s="380"/>
      <c r="CP40" s="380"/>
      <c r="CQ40" s="380"/>
      <c r="CR40" s="380"/>
      <c r="CS40" s="380"/>
      <c r="CT40" s="380"/>
      <c r="CU40" s="380"/>
      <c r="CV40" s="380"/>
      <c r="CW40" s="380"/>
      <c r="CX40" s="380"/>
      <c r="CY40" s="380"/>
      <c r="CZ40" s="380"/>
      <c r="DA40" s="380"/>
      <c r="DB40" s="380">
        <v>8</v>
      </c>
      <c r="DC40" s="380"/>
      <c r="DD40" s="380"/>
      <c r="DE40" s="380"/>
      <c r="DF40" s="380"/>
      <c r="DG40" s="380"/>
      <c r="DH40" s="380"/>
      <c r="DI40" s="380"/>
      <c r="DJ40" s="380"/>
      <c r="DK40" s="380"/>
      <c r="DL40" s="380"/>
      <c r="DM40" s="380"/>
      <c r="DN40" s="380"/>
      <c r="DO40" s="380"/>
      <c r="DP40" s="380">
        <v>9</v>
      </c>
      <c r="DQ40" s="380"/>
      <c r="DR40" s="380"/>
      <c r="DS40" s="380"/>
      <c r="DT40" s="380"/>
      <c r="DU40" s="380"/>
      <c r="DV40" s="380"/>
      <c r="DW40" s="380"/>
      <c r="DX40" s="380"/>
      <c r="DY40" s="380"/>
      <c r="DZ40" s="380"/>
      <c r="EA40" s="380"/>
      <c r="EB40" s="380"/>
      <c r="EC40" s="380"/>
      <c r="ED40" s="380"/>
      <c r="EE40" s="380"/>
      <c r="EF40" s="380"/>
      <c r="EG40" s="380"/>
      <c r="EH40" s="380"/>
      <c r="EI40" s="380"/>
      <c r="EJ40" s="380"/>
      <c r="EK40" s="380"/>
      <c r="EL40" s="380"/>
      <c r="EM40" s="380"/>
      <c r="EN40" s="380">
        <v>10</v>
      </c>
      <c r="EO40" s="380"/>
      <c r="EP40" s="380"/>
      <c r="EQ40" s="380"/>
      <c r="ER40" s="380"/>
      <c r="ES40" s="380"/>
      <c r="ET40" s="380"/>
      <c r="EU40" s="380"/>
      <c r="EV40" s="380"/>
      <c r="EW40" s="380"/>
      <c r="EX40" s="380"/>
      <c r="EY40" s="380"/>
      <c r="EZ40" s="380"/>
      <c r="FA40" s="380"/>
      <c r="FB40" s="380"/>
      <c r="FC40" s="380"/>
      <c r="FD40" s="380"/>
      <c r="FE40" s="380"/>
      <c r="FF40" s="380"/>
      <c r="FG40" s="380"/>
      <c r="FH40" s="380"/>
      <c r="FI40" s="380"/>
      <c r="FJ40" s="380"/>
      <c r="FK40" s="381"/>
    </row>
    <row r="41" spans="1:167" s="134" customFormat="1" ht="11.25" customHeight="1">
      <c r="A41" s="382"/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4"/>
      <c r="AE41" s="385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/>
      <c r="BN41" s="386"/>
      <c r="BO41" s="386"/>
      <c r="BP41" s="386"/>
      <c r="BQ41" s="386"/>
      <c r="BR41" s="386"/>
      <c r="BS41" s="387"/>
      <c r="BT41" s="387"/>
      <c r="BU41" s="387"/>
      <c r="BV41" s="387"/>
      <c r="BW41" s="387"/>
      <c r="BX41" s="387"/>
      <c r="BY41" s="387"/>
      <c r="BZ41" s="387"/>
      <c r="CA41" s="387"/>
      <c r="CB41" s="387"/>
      <c r="CC41" s="387"/>
      <c r="CD41" s="387"/>
      <c r="CE41" s="387"/>
      <c r="CF41" s="387"/>
      <c r="CG41" s="387"/>
      <c r="CH41" s="387"/>
      <c r="CI41" s="387"/>
      <c r="CJ41" s="387"/>
      <c r="CK41" s="387"/>
      <c r="CL41" s="387"/>
      <c r="CM41" s="387"/>
      <c r="CN41" s="386"/>
      <c r="CO41" s="386"/>
      <c r="CP41" s="386"/>
      <c r="CQ41" s="386"/>
      <c r="CR41" s="386"/>
      <c r="CS41" s="386"/>
      <c r="CT41" s="386"/>
      <c r="CU41" s="386"/>
      <c r="CV41" s="386"/>
      <c r="CW41" s="386"/>
      <c r="CX41" s="386"/>
      <c r="CY41" s="386"/>
      <c r="CZ41" s="386"/>
      <c r="DA41" s="386"/>
      <c r="DB41" s="387"/>
      <c r="DC41" s="387"/>
      <c r="DD41" s="387"/>
      <c r="DE41" s="387"/>
      <c r="DF41" s="387"/>
      <c r="DG41" s="387"/>
      <c r="DH41" s="387"/>
      <c r="DI41" s="387"/>
      <c r="DJ41" s="387"/>
      <c r="DK41" s="387"/>
      <c r="DL41" s="387"/>
      <c r="DM41" s="387"/>
      <c r="DN41" s="387"/>
      <c r="DO41" s="387"/>
      <c r="DP41" s="387"/>
      <c r="DQ41" s="387"/>
      <c r="DR41" s="387"/>
      <c r="DS41" s="387"/>
      <c r="DT41" s="387"/>
      <c r="DU41" s="387"/>
      <c r="DV41" s="387"/>
      <c r="DW41" s="387"/>
      <c r="DX41" s="387"/>
      <c r="DY41" s="387"/>
      <c r="DZ41" s="387"/>
      <c r="EA41" s="387"/>
      <c r="EB41" s="387"/>
      <c r="EC41" s="387"/>
      <c r="ED41" s="387"/>
      <c r="EE41" s="387"/>
      <c r="EF41" s="387"/>
      <c r="EG41" s="387"/>
      <c r="EH41" s="387"/>
      <c r="EI41" s="387"/>
      <c r="EJ41" s="387"/>
      <c r="EK41" s="387"/>
      <c r="EL41" s="387"/>
      <c r="EM41" s="387"/>
      <c r="EN41" s="387"/>
      <c r="EO41" s="387"/>
      <c r="EP41" s="387"/>
      <c r="EQ41" s="387"/>
      <c r="ER41" s="387"/>
      <c r="ES41" s="387"/>
      <c r="ET41" s="387"/>
      <c r="EU41" s="387"/>
      <c r="EV41" s="387"/>
      <c r="EW41" s="387"/>
      <c r="EX41" s="387"/>
      <c r="EY41" s="387"/>
      <c r="EZ41" s="387"/>
      <c r="FA41" s="387"/>
      <c r="FB41" s="387"/>
      <c r="FC41" s="387"/>
      <c r="FD41" s="387"/>
      <c r="FE41" s="387"/>
      <c r="FF41" s="387"/>
      <c r="FG41" s="387"/>
      <c r="FH41" s="387"/>
      <c r="FI41" s="387"/>
      <c r="FJ41" s="387"/>
      <c r="FK41" s="391"/>
    </row>
    <row r="42" spans="1:167" s="134" customFormat="1" ht="11.25" customHeight="1" thickBot="1">
      <c r="A42" s="370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1"/>
      <c r="AE42" s="372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373"/>
      <c r="BG42" s="373"/>
      <c r="BH42" s="373"/>
      <c r="BI42" s="373"/>
      <c r="BJ42" s="373"/>
      <c r="BK42" s="373"/>
      <c r="BL42" s="373"/>
      <c r="BM42" s="373"/>
      <c r="BN42" s="373"/>
      <c r="BO42" s="373"/>
      <c r="BP42" s="373"/>
      <c r="BQ42" s="373"/>
      <c r="BR42" s="373"/>
      <c r="BS42" s="361"/>
      <c r="BT42" s="361"/>
      <c r="BU42" s="361"/>
      <c r="BV42" s="361"/>
      <c r="BW42" s="361"/>
      <c r="BX42" s="361"/>
      <c r="BY42" s="361"/>
      <c r="BZ42" s="361"/>
      <c r="CA42" s="361"/>
      <c r="CB42" s="361"/>
      <c r="CC42" s="361"/>
      <c r="CD42" s="361"/>
      <c r="CE42" s="361"/>
      <c r="CF42" s="361"/>
      <c r="CG42" s="361"/>
      <c r="CH42" s="361"/>
      <c r="CI42" s="361"/>
      <c r="CJ42" s="361"/>
      <c r="CK42" s="361"/>
      <c r="CL42" s="361"/>
      <c r="CM42" s="361"/>
      <c r="CN42" s="360"/>
      <c r="CO42" s="360"/>
      <c r="CP42" s="360"/>
      <c r="CQ42" s="360"/>
      <c r="CR42" s="360"/>
      <c r="CS42" s="360"/>
      <c r="CT42" s="360"/>
      <c r="CU42" s="360"/>
      <c r="CV42" s="360"/>
      <c r="CW42" s="360"/>
      <c r="CX42" s="360"/>
      <c r="CY42" s="360"/>
      <c r="CZ42" s="360"/>
      <c r="DA42" s="360"/>
      <c r="DB42" s="361"/>
      <c r="DC42" s="361"/>
      <c r="DD42" s="361"/>
      <c r="DE42" s="361"/>
      <c r="DF42" s="361"/>
      <c r="DG42" s="361"/>
      <c r="DH42" s="361"/>
      <c r="DI42" s="361"/>
      <c r="DJ42" s="361"/>
      <c r="DK42" s="361"/>
      <c r="DL42" s="361"/>
      <c r="DM42" s="361"/>
      <c r="DN42" s="361"/>
      <c r="DO42" s="361"/>
      <c r="DP42" s="361"/>
      <c r="DQ42" s="361"/>
      <c r="DR42" s="361"/>
      <c r="DS42" s="361"/>
      <c r="DT42" s="361"/>
      <c r="DU42" s="361"/>
      <c r="DV42" s="361"/>
      <c r="DW42" s="361"/>
      <c r="DX42" s="361"/>
      <c r="DY42" s="361"/>
      <c r="DZ42" s="361"/>
      <c r="EA42" s="361"/>
      <c r="EB42" s="361"/>
      <c r="EC42" s="361"/>
      <c r="ED42" s="361"/>
      <c r="EE42" s="361"/>
      <c r="EF42" s="361"/>
      <c r="EG42" s="361"/>
      <c r="EH42" s="361"/>
      <c r="EI42" s="361"/>
      <c r="EJ42" s="361"/>
      <c r="EK42" s="361"/>
      <c r="EL42" s="361"/>
      <c r="EM42" s="361"/>
      <c r="EN42" s="361"/>
      <c r="EO42" s="361"/>
      <c r="EP42" s="361"/>
      <c r="EQ42" s="361"/>
      <c r="ER42" s="361"/>
      <c r="ES42" s="361"/>
      <c r="ET42" s="361"/>
      <c r="EU42" s="361"/>
      <c r="EV42" s="361"/>
      <c r="EW42" s="361"/>
      <c r="EX42" s="361"/>
      <c r="EY42" s="361"/>
      <c r="EZ42" s="361"/>
      <c r="FA42" s="361"/>
      <c r="FB42" s="361"/>
      <c r="FC42" s="361"/>
      <c r="FD42" s="361"/>
      <c r="FE42" s="361"/>
      <c r="FF42" s="361"/>
      <c r="FG42" s="361"/>
      <c r="FH42" s="361"/>
      <c r="FI42" s="361"/>
      <c r="FJ42" s="361"/>
      <c r="FK42" s="362"/>
    </row>
    <row r="43" spans="1:167" s="143" customFormat="1" ht="12" customHeight="1" thickBot="1">
      <c r="BQ43" s="144" t="s">
        <v>325</v>
      </c>
      <c r="BS43" s="363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5"/>
      <c r="CN43" s="366" t="s">
        <v>61</v>
      </c>
      <c r="CO43" s="366"/>
      <c r="CP43" s="366"/>
      <c r="CQ43" s="366"/>
      <c r="CR43" s="366"/>
      <c r="CS43" s="366"/>
      <c r="CT43" s="366"/>
      <c r="CU43" s="366"/>
      <c r="CV43" s="366"/>
      <c r="CW43" s="366"/>
      <c r="CX43" s="366"/>
      <c r="CY43" s="366"/>
      <c r="CZ43" s="366"/>
      <c r="DA43" s="366"/>
      <c r="DB43" s="367"/>
      <c r="DC43" s="367"/>
      <c r="DD43" s="367"/>
      <c r="DE43" s="367"/>
      <c r="DF43" s="367"/>
      <c r="DG43" s="367"/>
      <c r="DH43" s="367"/>
      <c r="DI43" s="367"/>
      <c r="DJ43" s="367"/>
      <c r="DK43" s="367"/>
      <c r="DL43" s="367"/>
      <c r="DM43" s="367"/>
      <c r="DN43" s="367"/>
      <c r="DO43" s="367"/>
      <c r="DP43" s="368"/>
      <c r="DQ43" s="368"/>
      <c r="DR43" s="368"/>
      <c r="DS43" s="368"/>
      <c r="DT43" s="368"/>
      <c r="DU43" s="368"/>
      <c r="DV43" s="368"/>
      <c r="DW43" s="368"/>
      <c r="DX43" s="368"/>
      <c r="DY43" s="368"/>
      <c r="DZ43" s="368"/>
      <c r="EA43" s="368"/>
      <c r="EB43" s="368"/>
      <c r="EC43" s="368"/>
      <c r="ED43" s="368"/>
      <c r="EE43" s="368"/>
      <c r="EF43" s="368"/>
      <c r="EG43" s="368"/>
      <c r="EH43" s="368"/>
      <c r="EI43" s="368"/>
      <c r="EJ43" s="368"/>
      <c r="EK43" s="368"/>
      <c r="EL43" s="368"/>
      <c r="EM43" s="368"/>
      <c r="EN43" s="368"/>
      <c r="EO43" s="368"/>
      <c r="EP43" s="368"/>
      <c r="EQ43" s="368"/>
      <c r="ER43" s="368"/>
      <c r="ES43" s="368"/>
      <c r="ET43" s="368"/>
      <c r="EU43" s="368"/>
      <c r="EV43" s="368"/>
      <c r="EW43" s="368"/>
      <c r="EX43" s="368"/>
      <c r="EY43" s="368"/>
      <c r="EZ43" s="368"/>
      <c r="FA43" s="368"/>
      <c r="FB43" s="368"/>
      <c r="FC43" s="368"/>
      <c r="FD43" s="368"/>
      <c r="FE43" s="368"/>
      <c r="FF43" s="368"/>
      <c r="FG43" s="368"/>
      <c r="FH43" s="368"/>
      <c r="FI43" s="368"/>
      <c r="FJ43" s="368"/>
      <c r="FK43" s="369"/>
    </row>
    <row r="44" spans="1:167" ht="5.0999999999999996" customHeight="1" thickBot="1"/>
    <row r="45" spans="1:167" s="134" customFormat="1" ht="10.5" customHeight="1">
      <c r="ET45" s="137"/>
      <c r="EU45" s="137"/>
      <c r="EX45" s="137" t="s">
        <v>326</v>
      </c>
      <c r="EZ45" s="374"/>
      <c r="FA45" s="375"/>
      <c r="FB45" s="375"/>
      <c r="FC45" s="375"/>
      <c r="FD45" s="375"/>
      <c r="FE45" s="375"/>
      <c r="FF45" s="375"/>
      <c r="FG45" s="375"/>
      <c r="FH45" s="375"/>
      <c r="FI45" s="375"/>
      <c r="FJ45" s="375"/>
      <c r="FK45" s="376"/>
    </row>
    <row r="46" spans="1:167" s="134" customFormat="1" ht="10.5" customHeight="1" thickBot="1">
      <c r="A46" s="134" t="s">
        <v>327</v>
      </c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H46" s="353"/>
      <c r="AI46" s="353"/>
      <c r="AJ46" s="353"/>
      <c r="AK46" s="353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3"/>
      <c r="AW46" s="353"/>
      <c r="AX46" s="353"/>
      <c r="AY46" s="353"/>
      <c r="AZ46" s="353"/>
      <c r="BA46" s="353"/>
      <c r="BB46" s="353"/>
      <c r="BC46" s="353"/>
      <c r="BD46" s="353"/>
      <c r="BE46" s="353"/>
      <c r="BF46" s="353"/>
      <c r="ET46" s="137"/>
      <c r="EU46" s="137"/>
      <c r="EW46" s="143"/>
      <c r="EX46" s="137" t="s">
        <v>328</v>
      </c>
      <c r="EZ46" s="377"/>
      <c r="FA46" s="378"/>
      <c r="FB46" s="378"/>
      <c r="FC46" s="378"/>
      <c r="FD46" s="378"/>
      <c r="FE46" s="378"/>
      <c r="FF46" s="378"/>
      <c r="FG46" s="378"/>
      <c r="FH46" s="378"/>
      <c r="FI46" s="378"/>
      <c r="FJ46" s="378"/>
      <c r="FK46" s="379"/>
    </row>
    <row r="47" spans="1:167" s="132" customFormat="1" ht="10.5" customHeight="1" thickBot="1">
      <c r="N47" s="358" t="s">
        <v>291</v>
      </c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H47" s="359" t="s">
        <v>292</v>
      </c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359"/>
      <c r="AT47" s="359"/>
      <c r="AU47" s="359"/>
      <c r="AV47" s="359"/>
      <c r="AW47" s="359"/>
      <c r="AX47" s="359"/>
      <c r="AY47" s="359"/>
      <c r="AZ47" s="359"/>
      <c r="BA47" s="359"/>
      <c r="BB47" s="359"/>
      <c r="BC47" s="359"/>
      <c r="BD47" s="359"/>
      <c r="BE47" s="359"/>
      <c r="BF47" s="359"/>
    </row>
    <row r="48" spans="1:167" ht="10.5" customHeight="1">
      <c r="A48" s="134" t="s">
        <v>329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X48" s="354" t="s">
        <v>330</v>
      </c>
      <c r="BY48" s="355"/>
      <c r="BZ48" s="355"/>
      <c r="CA48" s="355"/>
      <c r="CB48" s="355"/>
      <c r="CC48" s="355"/>
      <c r="CD48" s="355"/>
      <c r="CE48" s="355"/>
      <c r="CF48" s="355"/>
      <c r="CG48" s="355"/>
      <c r="CH48" s="355"/>
      <c r="CI48" s="355"/>
      <c r="CJ48" s="355"/>
      <c r="CK48" s="355"/>
      <c r="CL48" s="355"/>
      <c r="CM48" s="355"/>
      <c r="CN48" s="355"/>
      <c r="CO48" s="355"/>
      <c r="CP48" s="355"/>
      <c r="CQ48" s="355"/>
      <c r="CR48" s="355"/>
      <c r="CS48" s="355"/>
      <c r="CT48" s="355"/>
      <c r="CU48" s="355"/>
      <c r="CV48" s="355"/>
      <c r="CW48" s="355"/>
      <c r="CX48" s="355"/>
      <c r="CY48" s="355"/>
      <c r="CZ48" s="355"/>
      <c r="DA48" s="355"/>
      <c r="DB48" s="355"/>
      <c r="DC48" s="355"/>
      <c r="DD48" s="355"/>
      <c r="DE48" s="355"/>
      <c r="DF48" s="355"/>
      <c r="DG48" s="355"/>
      <c r="DH48" s="355"/>
      <c r="DI48" s="355"/>
      <c r="DJ48" s="355"/>
      <c r="DK48" s="355"/>
      <c r="DL48" s="355"/>
      <c r="DM48" s="355"/>
      <c r="DN48" s="355"/>
      <c r="DO48" s="355"/>
      <c r="DP48" s="355"/>
      <c r="DQ48" s="355"/>
      <c r="DR48" s="355"/>
      <c r="DS48" s="355"/>
      <c r="DT48" s="355"/>
      <c r="DU48" s="355"/>
      <c r="DV48" s="355"/>
      <c r="DW48" s="355"/>
      <c r="DX48" s="355"/>
      <c r="DY48" s="355"/>
      <c r="DZ48" s="355"/>
      <c r="EA48" s="355"/>
      <c r="EB48" s="355"/>
      <c r="EC48" s="355"/>
      <c r="ED48" s="355"/>
      <c r="EE48" s="355"/>
      <c r="EF48" s="355"/>
      <c r="EG48" s="355"/>
      <c r="EH48" s="355"/>
      <c r="EI48" s="355"/>
      <c r="EJ48" s="355"/>
      <c r="EK48" s="355"/>
      <c r="EL48" s="355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1"/>
      <c r="FF48" s="161"/>
      <c r="FG48" s="161"/>
      <c r="FH48" s="161"/>
      <c r="FI48" s="161"/>
      <c r="FJ48" s="161"/>
      <c r="FK48" s="162"/>
    </row>
    <row r="49" spans="1:167" ht="10.5" customHeight="1">
      <c r="A49" s="134" t="s">
        <v>331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X49" s="356" t="s">
        <v>332</v>
      </c>
      <c r="BY49" s="357"/>
      <c r="BZ49" s="357"/>
      <c r="CA49" s="357"/>
      <c r="CB49" s="357"/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7"/>
      <c r="CP49" s="357"/>
      <c r="CQ49" s="357"/>
      <c r="CR49" s="357"/>
      <c r="CS49" s="357"/>
      <c r="CT49" s="357"/>
      <c r="CU49" s="357"/>
      <c r="CV49" s="357"/>
      <c r="CW49" s="357"/>
      <c r="CX49" s="357"/>
      <c r="CY49" s="357"/>
      <c r="CZ49" s="357"/>
      <c r="DA49" s="357"/>
      <c r="DB49" s="357"/>
      <c r="DC49" s="357"/>
      <c r="DD49" s="357"/>
      <c r="DE49" s="357"/>
      <c r="DF49" s="357"/>
      <c r="DG49" s="357"/>
      <c r="DH49" s="357"/>
      <c r="DI49" s="357"/>
      <c r="DJ49" s="357"/>
      <c r="DK49" s="357"/>
      <c r="DL49" s="357"/>
      <c r="DM49" s="357"/>
      <c r="DN49" s="357"/>
      <c r="DO49" s="357"/>
      <c r="DP49" s="357"/>
      <c r="DQ49" s="357"/>
      <c r="DR49" s="357"/>
      <c r="DS49" s="357"/>
      <c r="DT49" s="357"/>
      <c r="DU49" s="357"/>
      <c r="DV49" s="357"/>
      <c r="DW49" s="357"/>
      <c r="DX49" s="357"/>
      <c r="DY49" s="357"/>
      <c r="DZ49" s="357"/>
      <c r="EA49" s="357"/>
      <c r="EB49" s="357"/>
      <c r="EC49" s="357"/>
      <c r="ED49" s="357"/>
      <c r="EE49" s="357"/>
      <c r="EF49" s="357"/>
      <c r="EG49" s="357"/>
      <c r="EH49" s="357"/>
      <c r="EI49" s="357"/>
      <c r="EJ49" s="357"/>
      <c r="EK49" s="357"/>
      <c r="EL49" s="357"/>
      <c r="EM49" s="163"/>
      <c r="EN49" s="163"/>
      <c r="EO49" s="163"/>
      <c r="EP49" s="163"/>
      <c r="EQ49" s="163"/>
      <c r="ER49" s="163"/>
      <c r="ES49" s="163"/>
      <c r="ET49" s="163"/>
      <c r="EU49" s="163"/>
      <c r="EV49" s="163"/>
      <c r="EW49" s="163"/>
      <c r="EX49" s="163"/>
      <c r="EY49" s="163"/>
      <c r="EZ49" s="163"/>
      <c r="FA49" s="163"/>
      <c r="FB49" s="163"/>
      <c r="FC49" s="163"/>
      <c r="FD49" s="163"/>
      <c r="FE49" s="163"/>
      <c r="FF49" s="163"/>
      <c r="FG49" s="163"/>
      <c r="FH49" s="163"/>
      <c r="FI49" s="163"/>
      <c r="FJ49" s="163"/>
      <c r="FK49" s="164"/>
    </row>
    <row r="50" spans="1:167" ht="10.5" customHeight="1">
      <c r="A50" s="134" t="s">
        <v>333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3"/>
      <c r="AY50" s="353"/>
      <c r="AZ50" s="353"/>
      <c r="BA50" s="353"/>
      <c r="BB50" s="353"/>
      <c r="BC50" s="353"/>
      <c r="BD50" s="353"/>
      <c r="BE50" s="353"/>
      <c r="BF50" s="353"/>
      <c r="BX50" s="165"/>
      <c r="BY50" s="134" t="s">
        <v>334</v>
      </c>
      <c r="CL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66"/>
    </row>
    <row r="51" spans="1:167" ht="10.5" customHeight="1">
      <c r="N51" s="358" t="s">
        <v>291</v>
      </c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H51" s="359" t="s">
        <v>292</v>
      </c>
      <c r="AI51" s="359"/>
      <c r="AJ51" s="359"/>
      <c r="AK51" s="359"/>
      <c r="AL51" s="359"/>
      <c r="AM51" s="359"/>
      <c r="AN51" s="359"/>
      <c r="AO51" s="359"/>
      <c r="AP51" s="359"/>
      <c r="AQ51" s="359"/>
      <c r="AR51" s="359"/>
      <c r="AS51" s="359"/>
      <c r="AT51" s="359"/>
      <c r="AU51" s="359"/>
      <c r="AV51" s="359"/>
      <c r="AW51" s="359"/>
      <c r="AX51" s="359"/>
      <c r="AY51" s="359"/>
      <c r="AZ51" s="359"/>
      <c r="BA51" s="359"/>
      <c r="BB51" s="359"/>
      <c r="BC51" s="359"/>
      <c r="BD51" s="359"/>
      <c r="BE51" s="359"/>
      <c r="BF51" s="359"/>
      <c r="BX51" s="165"/>
      <c r="BY51" s="134" t="s">
        <v>335</v>
      </c>
      <c r="CL51" s="353"/>
      <c r="CM51" s="353"/>
      <c r="CN51" s="353"/>
      <c r="CO51" s="353"/>
      <c r="CP51" s="353"/>
      <c r="CQ51" s="353"/>
      <c r="CR51" s="353"/>
      <c r="CS51" s="353"/>
      <c r="CT51" s="353"/>
      <c r="CU51" s="353"/>
      <c r="CV51" s="353"/>
      <c r="CW51" s="353"/>
      <c r="CX51" s="353"/>
      <c r="CZ51" s="353"/>
      <c r="DA51" s="353"/>
      <c r="DB51" s="353"/>
      <c r="DC51" s="353"/>
      <c r="DD51" s="353"/>
      <c r="DE51" s="353"/>
      <c r="DF51" s="353"/>
      <c r="DG51" s="353"/>
      <c r="DH51" s="353"/>
      <c r="DJ51" s="353"/>
      <c r="DK51" s="353"/>
      <c r="DL51" s="353"/>
      <c r="DM51" s="353"/>
      <c r="DN51" s="353"/>
      <c r="DO51" s="353"/>
      <c r="DP51" s="353"/>
      <c r="DQ51" s="353"/>
      <c r="DR51" s="353"/>
      <c r="DS51" s="353"/>
      <c r="DT51" s="353"/>
      <c r="DU51" s="353"/>
      <c r="DV51" s="353"/>
      <c r="DW51" s="353"/>
      <c r="DX51" s="353"/>
      <c r="DY51" s="353"/>
      <c r="DZ51" s="353"/>
      <c r="EA51" s="353"/>
      <c r="EC51" s="351"/>
      <c r="ED51" s="351"/>
      <c r="EE51" s="351"/>
      <c r="EF51" s="351"/>
      <c r="EG51" s="351"/>
      <c r="EH51" s="351"/>
      <c r="EI51" s="351"/>
      <c r="EJ51" s="351"/>
      <c r="EK51" s="351"/>
      <c r="EL51" s="351"/>
      <c r="FJ51" s="134"/>
      <c r="FK51" s="166"/>
    </row>
    <row r="52" spans="1:167" ht="10.5" customHeight="1">
      <c r="A52" s="134" t="s">
        <v>334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X52" s="165"/>
      <c r="CL52" s="347" t="s">
        <v>336</v>
      </c>
      <c r="CM52" s="347"/>
      <c r="CN52" s="347"/>
      <c r="CO52" s="347"/>
      <c r="CP52" s="347"/>
      <c r="CQ52" s="347"/>
      <c r="CR52" s="347"/>
      <c r="CS52" s="347"/>
      <c r="CT52" s="347"/>
      <c r="CU52" s="347"/>
      <c r="CV52" s="347"/>
      <c r="CW52" s="347"/>
      <c r="CX52" s="347"/>
      <c r="CZ52" s="347" t="s">
        <v>291</v>
      </c>
      <c r="DA52" s="347"/>
      <c r="DB52" s="347"/>
      <c r="DC52" s="347"/>
      <c r="DD52" s="347"/>
      <c r="DE52" s="347"/>
      <c r="DF52" s="347"/>
      <c r="DG52" s="347"/>
      <c r="DH52" s="347"/>
      <c r="DJ52" s="347" t="s">
        <v>292</v>
      </c>
      <c r="DK52" s="347"/>
      <c r="DL52" s="347"/>
      <c r="DM52" s="347"/>
      <c r="DN52" s="347"/>
      <c r="DO52" s="347"/>
      <c r="DP52" s="347"/>
      <c r="DQ52" s="347"/>
      <c r="DR52" s="347"/>
      <c r="DS52" s="347"/>
      <c r="DT52" s="347"/>
      <c r="DU52" s="347"/>
      <c r="DV52" s="347"/>
      <c r="DW52" s="347"/>
      <c r="DX52" s="347"/>
      <c r="DY52" s="347"/>
      <c r="DZ52" s="347"/>
      <c r="EA52" s="347"/>
      <c r="EC52" s="347" t="s">
        <v>337</v>
      </c>
      <c r="ED52" s="347"/>
      <c r="EE52" s="347"/>
      <c r="EF52" s="347"/>
      <c r="EG52" s="347"/>
      <c r="EH52" s="347"/>
      <c r="EI52" s="347"/>
      <c r="EJ52" s="347"/>
      <c r="EK52" s="347"/>
      <c r="EL52" s="347"/>
      <c r="FJ52" s="167"/>
      <c r="FK52" s="166"/>
    </row>
    <row r="53" spans="1:167" ht="10.5" customHeight="1">
      <c r="A53" s="134" t="s">
        <v>335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D53" s="353"/>
      <c r="AE53" s="353"/>
      <c r="AF53" s="353"/>
      <c r="AG53" s="353"/>
      <c r="AH53" s="353"/>
      <c r="AI53" s="353"/>
      <c r="AJ53" s="353"/>
      <c r="AK53" s="353"/>
      <c r="AL53" s="353"/>
      <c r="AM53" s="353"/>
      <c r="AO53" s="353"/>
      <c r="AP53" s="353"/>
      <c r="AQ53" s="353"/>
      <c r="AR53" s="353"/>
      <c r="AS53" s="353"/>
      <c r="AT53" s="353"/>
      <c r="AU53" s="353"/>
      <c r="AV53" s="353"/>
      <c r="AW53" s="353"/>
      <c r="AX53" s="353"/>
      <c r="AY53" s="353"/>
      <c r="AZ53" s="353"/>
      <c r="BA53" s="353"/>
      <c r="BB53" s="353"/>
      <c r="BC53" s="353"/>
      <c r="BD53" s="353"/>
      <c r="BE53" s="353"/>
      <c r="BF53" s="353"/>
      <c r="BH53" s="351"/>
      <c r="BI53" s="351"/>
      <c r="BJ53" s="351"/>
      <c r="BK53" s="351"/>
      <c r="BL53" s="351"/>
      <c r="BM53" s="351"/>
      <c r="BN53" s="351"/>
      <c r="BO53" s="351"/>
      <c r="BP53" s="351"/>
      <c r="BQ53" s="351"/>
      <c r="BR53" s="351"/>
      <c r="BS53" s="351"/>
      <c r="BT53" s="351"/>
      <c r="BU53" s="351"/>
      <c r="BX53" s="165"/>
      <c r="BY53" s="350" t="s">
        <v>293</v>
      </c>
      <c r="BZ53" s="350"/>
      <c r="CA53" s="351"/>
      <c r="CB53" s="351"/>
      <c r="CC53" s="351"/>
      <c r="CD53" s="351"/>
      <c r="CE53" s="351"/>
      <c r="CF53" s="349" t="s">
        <v>293</v>
      </c>
      <c r="CG53" s="349"/>
      <c r="CH53" s="351"/>
      <c r="CI53" s="351"/>
      <c r="CJ53" s="351"/>
      <c r="CK53" s="351"/>
      <c r="CL53" s="351"/>
      <c r="CM53" s="351"/>
      <c r="CN53" s="351"/>
      <c r="CO53" s="351"/>
      <c r="CP53" s="351"/>
      <c r="CQ53" s="351"/>
      <c r="CR53" s="351"/>
      <c r="CS53" s="351"/>
      <c r="CT53" s="351"/>
      <c r="CU53" s="351"/>
      <c r="CV53" s="351"/>
      <c r="CW53" s="351"/>
      <c r="CX53" s="351"/>
      <c r="CY53" s="351"/>
      <c r="CZ53" s="351"/>
      <c r="DA53" s="351"/>
      <c r="DB53" s="351"/>
      <c r="DC53" s="351"/>
      <c r="DD53" s="351"/>
      <c r="DE53" s="350">
        <v>20</v>
      </c>
      <c r="DF53" s="350"/>
      <c r="DG53" s="350"/>
      <c r="DH53" s="350"/>
      <c r="DI53" s="352"/>
      <c r="DJ53" s="352"/>
      <c r="DK53" s="352"/>
      <c r="DL53" s="349" t="s">
        <v>294</v>
      </c>
      <c r="DM53" s="349"/>
      <c r="DN53" s="349"/>
      <c r="ED53" s="134"/>
      <c r="EE53" s="134"/>
      <c r="EF53" s="134"/>
      <c r="EG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66"/>
    </row>
    <row r="54" spans="1:167" s="132" customFormat="1" ht="9.75" customHeight="1" thickBot="1">
      <c r="N54" s="347" t="s">
        <v>336</v>
      </c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D54" s="347" t="s">
        <v>291</v>
      </c>
      <c r="AE54" s="347"/>
      <c r="AF54" s="347"/>
      <c r="AG54" s="347"/>
      <c r="AH54" s="347"/>
      <c r="AI54" s="347"/>
      <c r="AJ54" s="347"/>
      <c r="AK54" s="347"/>
      <c r="AL54" s="347"/>
      <c r="AM54" s="347"/>
      <c r="AO54" s="347" t="s">
        <v>292</v>
      </c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  <c r="BD54" s="347"/>
      <c r="BE54" s="347"/>
      <c r="BF54" s="347"/>
      <c r="BH54" s="348" t="s">
        <v>337</v>
      </c>
      <c r="BI54" s="348"/>
      <c r="BJ54" s="348"/>
      <c r="BK54" s="348"/>
      <c r="BL54" s="348"/>
      <c r="BM54" s="348"/>
      <c r="BN54" s="348"/>
      <c r="BO54" s="348"/>
      <c r="BP54" s="348"/>
      <c r="BQ54" s="348"/>
      <c r="BR54" s="348"/>
      <c r="BS54" s="348"/>
      <c r="BT54" s="348"/>
      <c r="BU54" s="348"/>
      <c r="BX54" s="168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  <c r="EO54" s="169"/>
      <c r="EP54" s="169"/>
      <c r="EQ54" s="169"/>
      <c r="ER54" s="169"/>
      <c r="ES54" s="169"/>
      <c r="ET54" s="169"/>
      <c r="EU54" s="169"/>
      <c r="EV54" s="169"/>
      <c r="EW54" s="169"/>
      <c r="EX54" s="169"/>
      <c r="EY54" s="169"/>
      <c r="EZ54" s="169"/>
      <c r="FA54" s="169"/>
      <c r="FB54" s="169"/>
      <c r="FC54" s="169"/>
      <c r="FD54" s="169"/>
      <c r="FE54" s="169"/>
      <c r="FF54" s="169"/>
      <c r="FG54" s="169"/>
      <c r="FH54" s="169"/>
      <c r="FI54" s="169"/>
      <c r="FJ54" s="169"/>
      <c r="FK54" s="170"/>
    </row>
    <row r="55" spans="1:167" s="134" customFormat="1" ht="10.5" customHeight="1">
      <c r="A55" s="350" t="s">
        <v>293</v>
      </c>
      <c r="B55" s="350"/>
      <c r="C55" s="351"/>
      <c r="D55" s="351"/>
      <c r="E55" s="351"/>
      <c r="F55" s="351"/>
      <c r="G55" s="351"/>
      <c r="H55" s="349" t="s">
        <v>293</v>
      </c>
      <c r="I55" s="349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0">
        <v>20</v>
      </c>
      <c r="AH55" s="350"/>
      <c r="AI55" s="350"/>
      <c r="AJ55" s="350"/>
      <c r="AK55" s="352"/>
      <c r="AL55" s="352"/>
      <c r="AM55" s="352"/>
      <c r="AN55" s="349" t="s">
        <v>294</v>
      </c>
      <c r="AO55" s="349"/>
      <c r="AP55" s="349"/>
    </row>
    <row r="56" spans="1:167" s="134" customFormat="1" ht="3" customHeight="1"/>
  </sheetData>
  <mergeCells count="135">
    <mergeCell ref="CR2:FM5"/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AO26:EL27"/>
    <mergeCell ref="EZ26:FK26"/>
    <mergeCell ref="EZ27:FK27"/>
    <mergeCell ref="AO28:EL29"/>
    <mergeCell ref="EZ28:FK29"/>
    <mergeCell ref="EZ30:FK30"/>
    <mergeCell ref="EZ19:FK19"/>
    <mergeCell ref="AO20:EL21"/>
    <mergeCell ref="EZ20:FK21"/>
    <mergeCell ref="EZ22:FK24"/>
    <mergeCell ref="AY23:BZ24"/>
    <mergeCell ref="AO25:EL25"/>
    <mergeCell ref="EZ25:FK25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A40:AD40"/>
    <mergeCell ref="AE40:AN40"/>
    <mergeCell ref="AO40:AX40"/>
    <mergeCell ref="AY40:BH40"/>
    <mergeCell ref="BI40:BR40"/>
    <mergeCell ref="BS40:CM40"/>
    <mergeCell ref="CN41:DA41"/>
    <mergeCell ref="DB41:DO41"/>
    <mergeCell ref="DP41:EM41"/>
    <mergeCell ref="EN41:FK41"/>
    <mergeCell ref="N47:AF47"/>
    <mergeCell ref="AH47:BF47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A42:AD42"/>
    <mergeCell ref="AE42:AN42"/>
    <mergeCell ref="AO42:AX42"/>
    <mergeCell ref="AY42:BH42"/>
    <mergeCell ref="BI42:BR42"/>
    <mergeCell ref="BS42:CM42"/>
    <mergeCell ref="EZ45:FK45"/>
    <mergeCell ref="N46:AF46"/>
    <mergeCell ref="AH46:BF46"/>
    <mergeCell ref="EZ46:FK46"/>
    <mergeCell ref="EC52:EL52"/>
    <mergeCell ref="N53:AB53"/>
    <mergeCell ref="AD53:AM53"/>
    <mergeCell ref="AO53:BF53"/>
    <mergeCell ref="BH53:BU53"/>
    <mergeCell ref="BY53:BZ53"/>
    <mergeCell ref="CA53:CE53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DE53:DH53"/>
    <mergeCell ref="DI53:DK53"/>
    <mergeCell ref="DL53:DN53"/>
    <mergeCell ref="N54:AB54"/>
    <mergeCell ref="AD54:AM54"/>
    <mergeCell ref="AO54:BF54"/>
    <mergeCell ref="BH54:BU54"/>
    <mergeCell ref="CL52:CX52"/>
    <mergeCell ref="CZ52:DH52"/>
    <mergeCell ref="DJ52:EA52"/>
    <mergeCell ref="AN55:AP55"/>
    <mergeCell ref="A55:B55"/>
    <mergeCell ref="C55:G55"/>
    <mergeCell ref="H55:I55"/>
    <mergeCell ref="J55:AF55"/>
    <mergeCell ref="AG55:AJ55"/>
    <mergeCell ref="AK55:AM55"/>
    <mergeCell ref="CF53:CG53"/>
    <mergeCell ref="CH53:DD53"/>
  </mergeCells>
  <pageMargins left="0.39370078740157483" right="0.31496062992125984" top="0.59055118110236227" bottom="0.35433070866141736" header="0.19685039370078741" footer="0.19685039370078741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79"/>
  <sheetViews>
    <sheetView topLeftCell="B19" workbookViewId="0">
      <selection activeCell="L24" sqref="L24"/>
    </sheetView>
  </sheetViews>
  <sheetFormatPr defaultRowHeight="15"/>
  <cols>
    <col min="1" max="1" width="10.85546875" hidden="1" customWidth="1"/>
    <col min="2" max="2" width="27.7109375" customWidth="1"/>
    <col min="3" max="3" width="7.140625" style="16" customWidth="1"/>
    <col min="4" max="4" width="8.5703125" style="16" customWidth="1"/>
    <col min="5" max="5" width="10.7109375" customWidth="1"/>
    <col min="6" max="6" width="10.5703125" customWidth="1"/>
    <col min="7" max="7" width="11.42578125" customWidth="1"/>
    <col min="8" max="9" width="10.42578125" customWidth="1"/>
    <col min="11" max="11" width="11.5703125" customWidth="1"/>
  </cols>
  <sheetData>
    <row r="1" spans="2:11">
      <c r="H1" s="457" t="s">
        <v>338</v>
      </c>
      <c r="I1" s="457"/>
      <c r="J1" s="457"/>
      <c r="K1" s="457"/>
    </row>
    <row r="2" spans="2:11" ht="67.5" customHeight="1">
      <c r="H2" s="458" t="s">
        <v>339</v>
      </c>
      <c r="I2" s="458"/>
      <c r="J2" s="458"/>
      <c r="K2" s="458"/>
    </row>
    <row r="4" spans="2:11" ht="15.75">
      <c r="B4" s="1"/>
      <c r="C4" s="2"/>
      <c r="D4" s="1"/>
      <c r="I4" s="459" t="s">
        <v>0</v>
      </c>
      <c r="J4" s="459"/>
      <c r="K4" s="459"/>
    </row>
    <row r="5" spans="2:11" ht="19.899999999999999" customHeight="1">
      <c r="B5" s="3"/>
      <c r="C5"/>
      <c r="D5"/>
    </row>
    <row r="6" spans="2:11" ht="15" customHeight="1">
      <c r="C6" s="1"/>
      <c r="D6"/>
      <c r="H6" s="460"/>
      <c r="I6" s="460"/>
      <c r="J6" s="460"/>
      <c r="K6" s="460"/>
    </row>
    <row r="7" spans="2:11" ht="10.15" customHeight="1">
      <c r="C7" s="1"/>
      <c r="D7"/>
      <c r="H7" s="461" t="s">
        <v>2</v>
      </c>
      <c r="I7" s="461"/>
      <c r="J7" s="461"/>
      <c r="K7" s="461"/>
    </row>
    <row r="8" spans="2:11" ht="9" customHeight="1">
      <c r="C8" s="1"/>
      <c r="D8"/>
    </row>
    <row r="9" spans="2:11" ht="16.149999999999999" hidden="1" customHeight="1">
      <c r="C9" s="3"/>
      <c r="D9"/>
    </row>
    <row r="10" spans="2:11" ht="14.45" customHeight="1">
      <c r="C10" s="1"/>
      <c r="D10"/>
      <c r="H10" s="460"/>
      <c r="I10" s="460"/>
      <c r="J10" s="460"/>
      <c r="K10" s="460"/>
    </row>
    <row r="11" spans="2:11" ht="11.45" customHeight="1">
      <c r="C11" s="1"/>
      <c r="D11"/>
      <c r="H11" s="461" t="s">
        <v>3</v>
      </c>
      <c r="I11" s="461"/>
      <c r="J11" s="461"/>
      <c r="K11" s="461"/>
    </row>
    <row r="12" spans="2:11" ht="15.6" customHeight="1">
      <c r="C12" s="3"/>
      <c r="D12"/>
    </row>
    <row r="13" spans="2:11" ht="22.15" customHeight="1">
      <c r="C13" s="1"/>
      <c r="D13"/>
      <c r="H13" s="462" t="s">
        <v>4</v>
      </c>
      <c r="I13" s="462"/>
      <c r="J13" s="462"/>
      <c r="K13" s="462"/>
    </row>
    <row r="15" spans="2:11" ht="37.5" customHeight="1">
      <c r="C15" s="463" t="s">
        <v>340</v>
      </c>
      <c r="D15" s="464"/>
      <c r="E15" s="464"/>
      <c r="F15" s="464"/>
      <c r="G15" s="464"/>
      <c r="H15" s="464"/>
      <c r="I15" s="464"/>
    </row>
    <row r="16" spans="2:11">
      <c r="B16" s="465" t="s">
        <v>341</v>
      </c>
      <c r="C16" s="465"/>
      <c r="D16" s="465"/>
      <c r="E16" s="465"/>
      <c r="F16" s="465"/>
      <c r="G16" s="465"/>
      <c r="H16" s="465"/>
      <c r="I16" s="465"/>
      <c r="J16" s="465"/>
      <c r="K16" s="465"/>
    </row>
    <row r="17" spans="2:11">
      <c r="B17" s="466" t="s">
        <v>342</v>
      </c>
      <c r="C17" s="466"/>
      <c r="D17" s="466"/>
      <c r="E17" s="466"/>
      <c r="F17" s="466"/>
      <c r="G17" s="466"/>
      <c r="H17" s="466"/>
      <c r="I17" s="466"/>
    </row>
    <row r="18" spans="2:11">
      <c r="K18" s="171"/>
    </row>
    <row r="19" spans="2:11" ht="15.75">
      <c r="B19" s="307" t="s">
        <v>46</v>
      </c>
      <c r="C19" s="307"/>
      <c r="D19" s="307"/>
      <c r="E19" s="307"/>
      <c r="F19" s="307"/>
      <c r="G19" s="307"/>
      <c r="H19" s="307"/>
      <c r="I19" s="307"/>
      <c r="J19" s="307"/>
      <c r="K19" s="307"/>
    </row>
    <row r="20" spans="2:11" ht="15.75">
      <c r="B20" s="307" t="s">
        <v>47</v>
      </c>
      <c r="C20" s="307"/>
      <c r="D20" s="307"/>
      <c r="E20" s="307"/>
      <c r="F20" s="307"/>
      <c r="G20" s="307"/>
      <c r="H20" s="307"/>
      <c r="I20" s="307"/>
      <c r="J20" s="307"/>
      <c r="K20" s="307"/>
    </row>
    <row r="21" spans="2:11">
      <c r="B21" s="5"/>
      <c r="C21" s="1"/>
      <c r="D21" s="1"/>
    </row>
    <row r="22" spans="2:11" ht="45" customHeight="1">
      <c r="B22" s="331" t="s">
        <v>22</v>
      </c>
      <c r="C22" s="332" t="s">
        <v>48</v>
      </c>
      <c r="D22" s="332" t="s">
        <v>49</v>
      </c>
      <c r="E22" s="331" t="s">
        <v>343</v>
      </c>
      <c r="F22" s="331"/>
      <c r="G22" s="331"/>
      <c r="H22" s="331"/>
      <c r="I22" s="331"/>
      <c r="J22" s="331"/>
      <c r="K22" s="331"/>
    </row>
    <row r="23" spans="2:11" ht="21" customHeight="1">
      <c r="B23" s="331"/>
      <c r="C23" s="333"/>
      <c r="D23" s="333"/>
      <c r="E23" s="331" t="s">
        <v>51</v>
      </c>
      <c r="F23" s="331" t="s">
        <v>52</v>
      </c>
      <c r="G23" s="331"/>
      <c r="H23" s="331"/>
      <c r="I23" s="331"/>
      <c r="J23" s="331"/>
      <c r="K23" s="331"/>
    </row>
    <row r="24" spans="2:11" ht="96" customHeight="1">
      <c r="B24" s="331"/>
      <c r="C24" s="333"/>
      <c r="D24" s="333"/>
      <c r="E24" s="331"/>
      <c r="F24" s="332" t="s">
        <v>53</v>
      </c>
      <c r="G24" s="332" t="s">
        <v>54</v>
      </c>
      <c r="H24" s="332" t="s">
        <v>55</v>
      </c>
      <c r="I24" s="332" t="s">
        <v>56</v>
      </c>
      <c r="J24" s="338" t="s">
        <v>57</v>
      </c>
      <c r="K24" s="339"/>
    </row>
    <row r="25" spans="2:11" ht="48.75" customHeight="1">
      <c r="B25" s="331"/>
      <c r="C25" s="334"/>
      <c r="D25" s="334"/>
      <c r="E25" s="331"/>
      <c r="F25" s="334"/>
      <c r="G25" s="334"/>
      <c r="H25" s="334"/>
      <c r="I25" s="334"/>
      <c r="J25" s="53" t="s">
        <v>58</v>
      </c>
      <c r="K25" s="53" t="s">
        <v>59</v>
      </c>
    </row>
    <row r="26" spans="2:11">
      <c r="B26" s="53">
        <v>1</v>
      </c>
      <c r="C26" s="54">
        <v>2</v>
      </c>
      <c r="D26" s="54">
        <v>3</v>
      </c>
      <c r="E26" s="54">
        <v>4</v>
      </c>
      <c r="F26" s="54">
        <v>5</v>
      </c>
      <c r="G26" s="54">
        <v>6</v>
      </c>
      <c r="H26" s="54">
        <v>7</v>
      </c>
      <c r="I26" s="53">
        <v>8</v>
      </c>
      <c r="J26" s="53">
        <v>9</v>
      </c>
      <c r="K26" s="53">
        <v>10</v>
      </c>
    </row>
    <row r="27" spans="2:11">
      <c r="B27" s="55" t="s">
        <v>60</v>
      </c>
      <c r="C27" s="56">
        <v>100</v>
      </c>
      <c r="D27" s="56" t="s">
        <v>61</v>
      </c>
      <c r="E27" s="57"/>
      <c r="F27" s="57"/>
      <c r="G27" s="57"/>
      <c r="H27" s="57"/>
      <c r="I27" s="57"/>
      <c r="J27" s="57"/>
      <c r="K27" s="57"/>
    </row>
    <row r="28" spans="2:11">
      <c r="B28" s="51" t="s">
        <v>28</v>
      </c>
      <c r="C28" s="53"/>
      <c r="D28" s="53"/>
      <c r="E28" s="58"/>
      <c r="F28" s="58"/>
      <c r="G28" s="58"/>
      <c r="H28" s="58"/>
      <c r="I28" s="58"/>
      <c r="J28" s="58"/>
      <c r="K28" s="58"/>
    </row>
    <row r="29" spans="2:11">
      <c r="B29" s="51" t="s">
        <v>62</v>
      </c>
      <c r="C29" s="53">
        <v>110</v>
      </c>
      <c r="D29" s="53"/>
      <c r="E29" s="58"/>
      <c r="F29" s="58" t="s">
        <v>61</v>
      </c>
      <c r="G29" s="58" t="s">
        <v>61</v>
      </c>
      <c r="H29" s="58" t="s">
        <v>61</v>
      </c>
      <c r="I29" s="58" t="s">
        <v>61</v>
      </c>
      <c r="J29" s="58"/>
      <c r="K29" s="58" t="s">
        <v>61</v>
      </c>
    </row>
    <row r="30" spans="2:11">
      <c r="B30" s="51"/>
      <c r="C30" s="53"/>
      <c r="D30" s="53"/>
      <c r="E30" s="58"/>
      <c r="F30" s="58"/>
      <c r="G30" s="58"/>
      <c r="H30" s="58"/>
      <c r="I30" s="58"/>
      <c r="J30" s="58"/>
      <c r="K30" s="58"/>
    </row>
    <row r="31" spans="2:11">
      <c r="B31" s="59" t="s">
        <v>63</v>
      </c>
      <c r="C31" s="53">
        <v>120</v>
      </c>
      <c r="D31" s="60"/>
      <c r="E31" s="58"/>
      <c r="F31" s="58"/>
      <c r="G31" s="58" t="s">
        <v>61</v>
      </c>
      <c r="H31" s="58" t="s">
        <v>61</v>
      </c>
      <c r="I31" s="58"/>
      <c r="J31" s="58"/>
      <c r="K31" s="58"/>
    </row>
    <row r="32" spans="2:11">
      <c r="B32" s="61"/>
      <c r="C32" s="53"/>
      <c r="D32" s="60"/>
      <c r="E32" s="58"/>
      <c r="F32" s="58"/>
      <c r="G32" s="58"/>
      <c r="H32" s="58"/>
      <c r="I32" s="58"/>
      <c r="J32" s="58"/>
      <c r="K32" s="58"/>
    </row>
    <row r="33" spans="2:11" ht="22.5">
      <c r="B33" s="51" t="s">
        <v>64</v>
      </c>
      <c r="C33" s="53">
        <v>130</v>
      </c>
      <c r="D33" s="60"/>
      <c r="E33" s="58"/>
      <c r="F33" s="58" t="s">
        <v>61</v>
      </c>
      <c r="G33" s="58" t="s">
        <v>61</v>
      </c>
      <c r="H33" s="58" t="s">
        <v>61</v>
      </c>
      <c r="I33" s="58" t="s">
        <v>61</v>
      </c>
      <c r="J33" s="58"/>
      <c r="K33" s="58" t="s">
        <v>61</v>
      </c>
    </row>
    <row r="34" spans="2:11" ht="57.75" thickBot="1">
      <c r="B34" s="62" t="s">
        <v>65</v>
      </c>
      <c r="C34" s="53">
        <v>140</v>
      </c>
      <c r="D34" s="53"/>
      <c r="E34" s="58"/>
      <c r="F34" s="58" t="s">
        <v>61</v>
      </c>
      <c r="G34" s="58" t="s">
        <v>61</v>
      </c>
      <c r="H34" s="58" t="s">
        <v>61</v>
      </c>
      <c r="I34" s="58" t="s">
        <v>61</v>
      </c>
      <c r="J34" s="58"/>
      <c r="K34" s="58" t="s">
        <v>61</v>
      </c>
    </row>
    <row r="35" spans="2:11" ht="23.25" thickBot="1">
      <c r="B35" s="63" t="s">
        <v>66</v>
      </c>
      <c r="C35" s="53">
        <v>150</v>
      </c>
      <c r="D35" s="60"/>
      <c r="E35" s="58"/>
      <c r="F35" s="58" t="s">
        <v>61</v>
      </c>
      <c r="G35" s="58"/>
      <c r="H35" s="58"/>
      <c r="I35" s="58" t="s">
        <v>61</v>
      </c>
      <c r="J35" s="58" t="s">
        <v>61</v>
      </c>
      <c r="K35" s="58" t="s">
        <v>61</v>
      </c>
    </row>
    <row r="36" spans="2:11">
      <c r="B36" s="51" t="s">
        <v>67</v>
      </c>
      <c r="C36" s="53">
        <v>160</v>
      </c>
      <c r="D36" s="53"/>
      <c r="E36" s="58"/>
      <c r="F36" s="58" t="s">
        <v>61</v>
      </c>
      <c r="G36" s="58" t="s">
        <v>61</v>
      </c>
      <c r="H36" s="58" t="s">
        <v>61</v>
      </c>
      <c r="I36" s="58" t="s">
        <v>61</v>
      </c>
      <c r="J36" s="58"/>
      <c r="K36" s="58"/>
    </row>
    <row r="37" spans="2:11">
      <c r="B37" s="51" t="s">
        <v>68</v>
      </c>
      <c r="C37" s="53">
        <v>180</v>
      </c>
      <c r="D37" s="53" t="s">
        <v>61</v>
      </c>
      <c r="E37" s="58"/>
      <c r="F37" s="58" t="s">
        <v>61</v>
      </c>
      <c r="G37" s="58" t="s">
        <v>61</v>
      </c>
      <c r="H37" s="58" t="s">
        <v>61</v>
      </c>
      <c r="I37" s="58" t="s">
        <v>61</v>
      </c>
      <c r="J37" s="58"/>
      <c r="K37" s="58" t="s">
        <v>61</v>
      </c>
    </row>
    <row r="38" spans="2:11">
      <c r="B38" s="51"/>
      <c r="C38" s="53"/>
      <c r="D38" s="53"/>
      <c r="E38" s="58"/>
      <c r="F38" s="58"/>
      <c r="G38" s="58"/>
      <c r="H38" s="58"/>
      <c r="I38" s="58"/>
      <c r="J38" s="58"/>
      <c r="K38" s="58"/>
    </row>
    <row r="39" spans="2:11">
      <c r="B39" s="55" t="s">
        <v>69</v>
      </c>
      <c r="C39" s="56">
        <v>200</v>
      </c>
      <c r="D39" s="56" t="s">
        <v>61</v>
      </c>
      <c r="E39" s="57"/>
      <c r="F39" s="57"/>
      <c r="G39" s="57"/>
      <c r="H39" s="57"/>
      <c r="I39" s="57"/>
      <c r="J39" s="57"/>
      <c r="K39" s="57"/>
    </row>
    <row r="40" spans="2:11">
      <c r="B40" s="51" t="s">
        <v>70</v>
      </c>
      <c r="C40" s="53"/>
      <c r="D40" s="53"/>
      <c r="E40" s="58"/>
      <c r="F40" s="58"/>
      <c r="G40" s="58"/>
      <c r="H40" s="58"/>
      <c r="I40" s="58"/>
      <c r="J40" s="58"/>
      <c r="K40" s="58"/>
    </row>
    <row r="41" spans="2:11">
      <c r="B41" s="64" t="s">
        <v>71</v>
      </c>
      <c r="C41" s="65">
        <v>210</v>
      </c>
      <c r="D41" s="65"/>
      <c r="E41" s="66">
        <f t="shared" ref="E41:K41" si="0">E42+E45+E49</f>
        <v>0</v>
      </c>
      <c r="F41" s="66">
        <f t="shared" si="0"/>
        <v>0</v>
      </c>
      <c r="G41" s="66">
        <f t="shared" si="0"/>
        <v>0</v>
      </c>
      <c r="H41" s="66">
        <f t="shared" si="0"/>
        <v>0</v>
      </c>
      <c r="I41" s="66">
        <f t="shared" si="0"/>
        <v>0</v>
      </c>
      <c r="J41" s="66">
        <f t="shared" si="0"/>
        <v>0</v>
      </c>
      <c r="K41" s="66">
        <f t="shared" si="0"/>
        <v>0</v>
      </c>
    </row>
    <row r="42" spans="2:11">
      <c r="B42" s="67" t="s">
        <v>26</v>
      </c>
      <c r="C42" s="68">
        <v>210</v>
      </c>
      <c r="D42" s="68"/>
      <c r="E42" s="58"/>
      <c r="F42" s="58"/>
      <c r="G42" s="58"/>
      <c r="H42" s="58"/>
      <c r="I42" s="58"/>
      <c r="J42" s="58"/>
      <c r="K42" s="58"/>
    </row>
    <row r="43" spans="2:11" ht="23.25">
      <c r="B43" s="69" t="s">
        <v>72</v>
      </c>
      <c r="C43" s="68">
        <v>211</v>
      </c>
      <c r="D43" s="68"/>
      <c r="E43" s="58"/>
      <c r="F43" s="58"/>
      <c r="G43" s="58"/>
      <c r="H43" s="58"/>
      <c r="I43" s="58"/>
      <c r="J43" s="58"/>
      <c r="K43" s="58"/>
    </row>
    <row r="44" spans="2:11">
      <c r="B44" s="69"/>
      <c r="C44" s="68"/>
      <c r="D44" s="68"/>
      <c r="E44" s="58"/>
      <c r="F44" s="58"/>
      <c r="G44" s="58"/>
      <c r="H44" s="58"/>
      <c r="I44" s="58"/>
      <c r="J44" s="58"/>
      <c r="K44" s="58"/>
    </row>
    <row r="45" spans="2:11" ht="22.5">
      <c r="B45" s="64" t="s">
        <v>73</v>
      </c>
      <c r="C45" s="70">
        <v>220</v>
      </c>
      <c r="D45" s="70"/>
      <c r="E45" s="66"/>
      <c r="F45" s="66"/>
      <c r="G45" s="66"/>
      <c r="H45" s="66"/>
      <c r="I45" s="66"/>
      <c r="J45" s="66"/>
      <c r="K45" s="66"/>
    </row>
    <row r="46" spans="2:11">
      <c r="B46" s="69" t="s">
        <v>26</v>
      </c>
      <c r="C46" s="71"/>
      <c r="D46" s="71"/>
      <c r="E46" s="58"/>
      <c r="F46" s="58"/>
      <c r="G46" s="58"/>
      <c r="H46" s="58"/>
      <c r="I46" s="58"/>
      <c r="J46" s="58"/>
      <c r="K46" s="58"/>
    </row>
    <row r="47" spans="2:11" ht="22.5">
      <c r="B47" s="72" t="s">
        <v>74</v>
      </c>
      <c r="C47" s="71">
        <v>230</v>
      </c>
      <c r="D47" s="71"/>
      <c r="E47" s="58"/>
      <c r="F47" s="58"/>
      <c r="G47" s="58"/>
      <c r="H47" s="58"/>
      <c r="I47" s="58"/>
      <c r="J47" s="58"/>
      <c r="K47" s="58"/>
    </row>
    <row r="48" spans="2:11">
      <c r="B48" s="69" t="s">
        <v>26</v>
      </c>
      <c r="C48" s="71"/>
      <c r="D48" s="71"/>
      <c r="E48" s="58"/>
      <c r="F48" s="58"/>
      <c r="G48" s="58"/>
      <c r="H48" s="58"/>
      <c r="I48" s="58"/>
      <c r="J48" s="58"/>
      <c r="K48" s="58"/>
    </row>
    <row r="49" spans="2:11" ht="22.5">
      <c r="B49" s="73" t="s">
        <v>75</v>
      </c>
      <c r="C49" s="71">
        <v>240</v>
      </c>
      <c r="D49" s="74"/>
      <c r="E49" s="75"/>
      <c r="F49" s="75"/>
      <c r="G49" s="75"/>
      <c r="H49" s="75"/>
      <c r="I49" s="75"/>
      <c r="J49" s="75"/>
      <c r="K49" s="75"/>
    </row>
    <row r="50" spans="2:11">
      <c r="B50" s="73"/>
      <c r="C50" s="74"/>
      <c r="D50" s="74"/>
      <c r="E50" s="75"/>
      <c r="F50" s="75"/>
      <c r="G50" s="75"/>
      <c r="H50" s="75"/>
      <c r="I50" s="75"/>
      <c r="J50" s="75"/>
      <c r="K50" s="75"/>
    </row>
    <row r="51" spans="2:11" ht="22.5">
      <c r="B51" s="76" t="s">
        <v>76</v>
      </c>
      <c r="C51" s="70">
        <v>250</v>
      </c>
      <c r="D51" s="70"/>
      <c r="E51" s="57"/>
      <c r="F51" s="57"/>
      <c r="G51" s="57"/>
      <c r="H51" s="57"/>
      <c r="I51" s="57"/>
      <c r="J51" s="57"/>
      <c r="K51" s="57"/>
    </row>
    <row r="52" spans="2:11" ht="22.5">
      <c r="B52" s="77" t="s">
        <v>77</v>
      </c>
      <c r="C52" s="78">
        <v>260</v>
      </c>
      <c r="D52" s="68" t="s">
        <v>61</v>
      </c>
      <c r="E52" s="58"/>
      <c r="F52" s="58"/>
      <c r="G52" s="58"/>
      <c r="H52" s="58"/>
      <c r="I52" s="58"/>
      <c r="J52" s="58"/>
      <c r="K52" s="58"/>
    </row>
    <row r="53" spans="2:11">
      <c r="C53" s="68"/>
      <c r="D53" s="68"/>
      <c r="E53" s="58"/>
      <c r="F53" s="58"/>
      <c r="G53" s="58"/>
      <c r="H53" s="58"/>
      <c r="I53" s="58"/>
      <c r="J53" s="58"/>
      <c r="K53" s="58"/>
    </row>
    <row r="54" spans="2:11">
      <c r="B54" s="79"/>
      <c r="C54" s="68"/>
      <c r="D54" s="68"/>
      <c r="E54" s="58"/>
      <c r="F54" s="58"/>
      <c r="G54" s="58"/>
      <c r="H54" s="58"/>
      <c r="I54" s="58"/>
      <c r="J54" s="58"/>
      <c r="K54" s="58"/>
    </row>
    <row r="55" spans="2:11" ht="22.5">
      <c r="B55" s="76" t="s">
        <v>78</v>
      </c>
      <c r="C55" s="70">
        <v>300</v>
      </c>
      <c r="D55" s="70" t="s">
        <v>61</v>
      </c>
      <c r="E55" s="66"/>
      <c r="F55" s="66"/>
      <c r="G55" s="66"/>
      <c r="H55" s="66"/>
      <c r="I55" s="66"/>
      <c r="J55" s="66"/>
      <c r="K55" s="66"/>
    </row>
    <row r="56" spans="2:11">
      <c r="B56" s="69" t="s">
        <v>26</v>
      </c>
      <c r="C56" s="80"/>
      <c r="D56" s="80"/>
      <c r="E56" s="81"/>
      <c r="F56" s="81"/>
      <c r="G56" s="81"/>
      <c r="H56" s="81"/>
      <c r="I56" s="81"/>
      <c r="J56" s="81"/>
      <c r="K56" s="81"/>
    </row>
    <row r="57" spans="2:11">
      <c r="B57" s="82" t="s">
        <v>79</v>
      </c>
      <c r="C57" s="71">
        <v>310</v>
      </c>
      <c r="D57" s="71"/>
      <c r="E57" s="58"/>
      <c r="F57" s="58"/>
      <c r="G57" s="58"/>
      <c r="H57" s="58"/>
      <c r="I57" s="58"/>
      <c r="J57" s="58"/>
      <c r="K57" s="58"/>
    </row>
    <row r="58" spans="2:11">
      <c r="B58" s="82" t="s">
        <v>80</v>
      </c>
      <c r="C58" s="71">
        <v>320</v>
      </c>
      <c r="D58" s="71"/>
      <c r="E58" s="58"/>
      <c r="F58" s="58"/>
      <c r="G58" s="58"/>
      <c r="H58" s="58"/>
      <c r="I58" s="58"/>
      <c r="J58" s="58"/>
      <c r="K58" s="58"/>
    </row>
    <row r="59" spans="2:11" ht="22.5">
      <c r="B59" s="76" t="s">
        <v>81</v>
      </c>
      <c r="C59" s="65">
        <v>400</v>
      </c>
      <c r="D59" s="65"/>
      <c r="E59" s="66">
        <f>E61+E62</f>
        <v>0</v>
      </c>
      <c r="F59" s="66">
        <f t="shared" ref="F59:K59" si="1">F61+F62</f>
        <v>0</v>
      </c>
      <c r="G59" s="66">
        <f t="shared" si="1"/>
        <v>0</v>
      </c>
      <c r="H59" s="66">
        <f t="shared" si="1"/>
        <v>0</v>
      </c>
      <c r="I59" s="66">
        <f t="shared" si="1"/>
        <v>0</v>
      </c>
      <c r="J59" s="66">
        <f t="shared" si="1"/>
        <v>0</v>
      </c>
      <c r="K59" s="66">
        <f t="shared" si="1"/>
        <v>0</v>
      </c>
    </row>
    <row r="60" spans="2:11">
      <c r="B60" s="69" t="s">
        <v>26</v>
      </c>
      <c r="C60" s="80"/>
      <c r="D60" s="80"/>
      <c r="E60" s="81"/>
      <c r="F60" s="81"/>
      <c r="G60" s="81"/>
      <c r="H60" s="81"/>
      <c r="I60" s="81"/>
      <c r="J60" s="81"/>
      <c r="K60" s="81"/>
    </row>
    <row r="61" spans="2:11">
      <c r="B61" s="82" t="s">
        <v>82</v>
      </c>
      <c r="C61" s="71">
        <v>410</v>
      </c>
      <c r="D61" s="71"/>
      <c r="E61" s="58"/>
      <c r="F61" s="58"/>
      <c r="G61" s="58"/>
      <c r="H61" s="58"/>
      <c r="I61" s="58"/>
      <c r="J61" s="58"/>
      <c r="K61" s="58"/>
    </row>
    <row r="62" spans="2:11">
      <c r="B62" s="82" t="s">
        <v>83</v>
      </c>
      <c r="C62" s="71">
        <v>420</v>
      </c>
      <c r="D62" s="71"/>
      <c r="E62" s="58"/>
      <c r="F62" s="58"/>
      <c r="G62" s="58"/>
      <c r="H62" s="58"/>
      <c r="I62" s="58"/>
      <c r="J62" s="58"/>
      <c r="K62" s="58"/>
    </row>
    <row r="63" spans="2:11">
      <c r="B63" s="76" t="s">
        <v>84</v>
      </c>
      <c r="C63" s="65">
        <v>500</v>
      </c>
      <c r="D63" s="65" t="s">
        <v>61</v>
      </c>
      <c r="E63" s="66"/>
      <c r="F63" s="66"/>
      <c r="G63" s="66"/>
      <c r="H63" s="66"/>
      <c r="I63" s="66"/>
      <c r="J63" s="66"/>
      <c r="K63" s="66"/>
    </row>
    <row r="64" spans="2:11">
      <c r="B64" s="76" t="s">
        <v>85</v>
      </c>
      <c r="C64" s="65">
        <v>600</v>
      </c>
      <c r="D64" s="65" t="s">
        <v>61</v>
      </c>
      <c r="E64" s="66"/>
      <c r="F64" s="66"/>
      <c r="G64" s="66"/>
      <c r="H64" s="66"/>
      <c r="I64" s="66"/>
      <c r="J64" s="66"/>
      <c r="K64" s="66"/>
    </row>
    <row r="66" spans="2:4" ht="15.75">
      <c r="B66" s="172" t="s">
        <v>344</v>
      </c>
      <c r="C66" s="1"/>
      <c r="D66" s="1"/>
    </row>
    <row r="67" spans="2:4">
      <c r="B67" s="83"/>
      <c r="C67" s="1"/>
      <c r="D67" s="1"/>
    </row>
    <row r="68" spans="2:4">
      <c r="B68" s="83"/>
      <c r="C68" s="1"/>
      <c r="D68" s="1"/>
    </row>
    <row r="69" spans="2:4">
      <c r="B69" s="83" t="s">
        <v>113</v>
      </c>
      <c r="C69" s="83"/>
      <c r="D69" s="83"/>
    </row>
    <row r="70" spans="2:4">
      <c r="B70" s="83" t="s">
        <v>345</v>
      </c>
      <c r="C70" s="83"/>
      <c r="D70" s="173"/>
    </row>
    <row r="71" spans="2:4">
      <c r="B71" s="174"/>
      <c r="C71" s="174"/>
      <c r="D71" s="175" t="s">
        <v>346</v>
      </c>
    </row>
    <row r="72" spans="2:4">
      <c r="B72" s="84"/>
      <c r="C72" s="84"/>
      <c r="D72" s="176"/>
    </row>
    <row r="73" spans="2:4">
      <c r="B73" s="84"/>
      <c r="C73" s="84"/>
      <c r="D73" s="176"/>
    </row>
    <row r="74" spans="2:4">
      <c r="B74" s="84" t="s">
        <v>116</v>
      </c>
      <c r="C74" s="84"/>
      <c r="D74" s="173"/>
    </row>
    <row r="75" spans="2:4">
      <c r="B75" s="83"/>
      <c r="C75" s="83"/>
      <c r="D75" s="175" t="s">
        <v>346</v>
      </c>
    </row>
    <row r="76" spans="2:4">
      <c r="B76" s="5"/>
      <c r="C76" s="1"/>
      <c r="D76" s="1"/>
    </row>
    <row r="77" spans="2:4">
      <c r="B77" s="5"/>
      <c r="C77" s="1"/>
      <c r="D77" s="1"/>
    </row>
    <row r="78" spans="2:4" ht="15.75">
      <c r="B78" s="3"/>
      <c r="C78" s="85"/>
      <c r="D78" s="85"/>
    </row>
    <row r="79" spans="2:4">
      <c r="B79" s="5"/>
      <c r="C79" s="1"/>
      <c r="D79" s="1"/>
    </row>
  </sheetData>
  <mergeCells count="24">
    <mergeCell ref="B19:K19"/>
    <mergeCell ref="H1:K1"/>
    <mergeCell ref="H2:K2"/>
    <mergeCell ref="I4:K4"/>
    <mergeCell ref="H6:K6"/>
    <mergeCell ref="H7:K7"/>
    <mergeCell ref="H10:K10"/>
    <mergeCell ref="H11:K11"/>
    <mergeCell ref="H13:K13"/>
    <mergeCell ref="C15:I15"/>
    <mergeCell ref="B16:K16"/>
    <mergeCell ref="B17:I17"/>
    <mergeCell ref="I24:I25"/>
    <mergeCell ref="J24:K24"/>
    <mergeCell ref="B20:K20"/>
    <mergeCell ref="B22:B25"/>
    <mergeCell ref="C22:C25"/>
    <mergeCell ref="D22:D25"/>
    <mergeCell ref="E22:K22"/>
    <mergeCell ref="E23:E25"/>
    <mergeCell ref="F23:K23"/>
    <mergeCell ref="F24:F25"/>
    <mergeCell ref="G24:G25"/>
    <mergeCell ref="H24:H25"/>
  </mergeCells>
  <pageMargins left="0.11811023622047245" right="0" top="0" bottom="0" header="0.31496062992125984" footer="0.31496062992125984"/>
  <pageSetup paperSize="9" scale="7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16</vt:i4>
      </vt:variant>
    </vt:vector>
  </HeadingPairs>
  <TitlesOfParts>
    <vt:vector size="37" baseType="lpstr">
      <vt:lpstr>Прил 1 раздел 1</vt:lpstr>
      <vt:lpstr>раздел 2, табл.1</vt:lpstr>
      <vt:lpstr>раздел 3, табл.2</vt:lpstr>
      <vt:lpstr>таблица 2.1</vt:lpstr>
      <vt:lpstr>таблица 3</vt:lpstr>
      <vt:lpstr>таблица 4</vt:lpstr>
      <vt:lpstr>местный </vt:lpstr>
      <vt:lpstr>Прил 3</vt:lpstr>
      <vt:lpstr>Прил 4</vt:lpstr>
      <vt:lpstr>Прил 5 - расшифровка к прил 4</vt:lpstr>
      <vt:lpstr>Прил 6</vt:lpstr>
      <vt:lpstr>областной бюджет</vt:lpstr>
      <vt:lpstr>иные цели О04</vt:lpstr>
      <vt:lpstr>платные услуги</vt:lpstr>
      <vt:lpstr>Бодрость</vt:lpstr>
      <vt:lpstr>Кредиторка за 2016г.</vt:lpstr>
      <vt:lpstr>Бут.вода в лагере</vt:lpstr>
      <vt:lpstr>Питание лагерь Об.бюд</vt:lpstr>
      <vt:lpstr>Питание лагерь</vt:lpstr>
      <vt:lpstr>Питание малообеспеченных</vt:lpstr>
      <vt:lpstr>Лист7</vt:lpstr>
      <vt:lpstr>'Прил 1 раздел 1'!sub_13020</vt:lpstr>
      <vt:lpstr>'местный '!sub_132798140</vt:lpstr>
      <vt:lpstr>'Прил 4'!sub_132798140</vt:lpstr>
      <vt:lpstr>'раздел 3, табл.2'!sub_132798140</vt:lpstr>
      <vt:lpstr>'таблица 2.1'!sub_132798140</vt:lpstr>
      <vt:lpstr>'местный '!sub_132892740</vt:lpstr>
      <vt:lpstr>'таблица 2.1'!sub_132892740</vt:lpstr>
      <vt:lpstr>'Прил 1 раздел 1'!sub_2100</vt:lpstr>
      <vt:lpstr>'Прил 1 раздел 1'!sub_2111</vt:lpstr>
      <vt:lpstr>'Прил 1 раздел 1'!sub_2112</vt:lpstr>
      <vt:lpstr>'Прил 1 раздел 1'!sub_2113</vt:lpstr>
      <vt:lpstr>'Прил 4'!Заголовки_для_печати</vt:lpstr>
      <vt:lpstr>'раздел 3, табл.2'!Заголовки_для_печати</vt:lpstr>
      <vt:lpstr>'местный '!Область_печати</vt:lpstr>
      <vt:lpstr>'Прил 3'!Область_печати</vt:lpstr>
      <vt:lpstr>'раздел 3, табл.2'!Область_печати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2017-04-27T07:27:25Z</dcterms:modified>
</cp:coreProperties>
</file>